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C:\Users\Zane.Pupola\Desktop\"/>
    </mc:Choice>
  </mc:AlternateContent>
  <xr:revisionPtr revIDLastSave="0" documentId="8_{AD6F4173-064A-423D-B0CB-ED7EC7114FEB}" xr6:coauthVersionLast="33" xr6:coauthVersionMax="33" xr10:uidLastSave="{00000000-0000-0000-0000-000000000000}"/>
  <bookViews>
    <workbookView xWindow="0" yWindow="0" windowWidth="25440" windowHeight="12225" xr2:uid="{00000000-000D-0000-FFFF-FFFF00000000}"/>
  </bookViews>
  <sheets>
    <sheet name="Titullapa" sheetId="4" r:id="rId1"/>
    <sheet name="Dalibnieki" sheetId="5" r:id="rId2"/>
    <sheet name="Apraksts" sheetId="3" r:id="rId3"/>
    <sheet name="Aktivitates" sheetId="1" r:id="rId4"/>
    <sheet name="Finansu_apkopojums" sheetId="2" r:id="rId5"/>
    <sheet name="Apliecinajums" sheetId="9" r:id="rId6"/>
  </sheets>
  <definedNames>
    <definedName name="Dalibnieki">Dalibnieki!$A$3:$A$13</definedName>
    <definedName name="LIFE">Dalibnieki!$F$3:$F$13</definedName>
    <definedName name="NAC">Dalibnieki!$G$3:$G$13</definedName>
    <definedName name="PAS">Dalibnieki!$H$3:$H$13</definedName>
    <definedName name="_xlnm.Print_Area" localSheetId="3">Aktivitates!$A$2:$L$73</definedName>
    <definedName name="_xlnm.Print_Area" localSheetId="5">Apliecinajums!$A$1:$C$24</definedName>
    <definedName name="_xlnm.Print_Area" localSheetId="2">Apraksts!$A$1:$A$21</definedName>
    <definedName name="_xlnm.Print_Area" localSheetId="1">Dalibnieki!$A$1:$H$25</definedName>
    <definedName name="_xlnm.Print_Area" localSheetId="4">Finansu_apkopojums!$A$1:$K$42</definedName>
    <definedName name="_xlnm.Print_Area" localSheetId="0">Titullapa!$A$1:$J$40</definedName>
    <definedName name="Valsts">Dalibnieki!$D$3:$D$13</definedName>
  </definedNames>
  <calcPr calcId="162913"/>
</workbook>
</file>

<file path=xl/calcChain.xml><?xml version="1.0" encoding="utf-8"?>
<calcChain xmlns="http://schemas.openxmlformats.org/spreadsheetml/2006/main">
  <c r="A49" i="1" l="1"/>
  <c r="O49" i="1" s="1"/>
  <c r="A48" i="1"/>
  <c r="O48" i="1" s="1"/>
  <c r="K49" i="1"/>
  <c r="K48" i="1"/>
  <c r="G4" i="5" l="1"/>
  <c r="G5" i="5"/>
  <c r="G6" i="5"/>
  <c r="G7" i="5"/>
  <c r="G8" i="5"/>
  <c r="G9" i="5"/>
  <c r="G10" i="5"/>
  <c r="G11" i="5"/>
  <c r="G12" i="5"/>
  <c r="G13" i="5"/>
  <c r="E3" i="5" l="1"/>
  <c r="C3" i="5"/>
  <c r="A3" i="5"/>
  <c r="G3" i="5" s="1"/>
  <c r="B3" i="5" l="1"/>
  <c r="A5" i="2"/>
  <c r="F3" i="5" l="1"/>
  <c r="H3" i="5" s="1"/>
  <c r="A27" i="2"/>
  <c r="H27" i="2" l="1"/>
  <c r="F27" i="2"/>
  <c r="A15" i="2"/>
  <c r="A14" i="2"/>
  <c r="A13" i="2"/>
  <c r="A12" i="2"/>
  <c r="A11" i="2"/>
  <c r="A10" i="2"/>
  <c r="A9" i="2"/>
  <c r="A8" i="2"/>
  <c r="A7" i="2"/>
  <c r="A6" i="2"/>
  <c r="A42" i="2"/>
  <c r="J42" i="2" s="1"/>
  <c r="A41" i="2"/>
  <c r="J41" i="2" s="1"/>
  <c r="A40" i="2"/>
  <c r="J40" i="2" s="1"/>
  <c r="A39" i="2"/>
  <c r="J39" i="2" s="1"/>
  <c r="A38" i="2"/>
  <c r="J38" i="2" s="1"/>
  <c r="A37" i="2"/>
  <c r="A36" i="2"/>
  <c r="A35" i="2"/>
  <c r="A34" i="2"/>
  <c r="A33" i="2"/>
  <c r="A32" i="2"/>
  <c r="A31" i="2"/>
  <c r="A30" i="2"/>
  <c r="A29" i="2"/>
  <c r="A28" i="2"/>
  <c r="J31" i="2" l="1"/>
  <c r="H31" i="2"/>
  <c r="F31" i="2"/>
  <c r="J28" i="2"/>
  <c r="H28" i="2"/>
  <c r="F28" i="2"/>
  <c r="J36" i="2"/>
  <c r="H36" i="2"/>
  <c r="F36" i="2"/>
  <c r="J33" i="2"/>
  <c r="H33" i="2"/>
  <c r="F33" i="2"/>
  <c r="J37" i="2"/>
  <c r="H37" i="2"/>
  <c r="F37" i="2"/>
  <c r="J35" i="2"/>
  <c r="H35" i="2"/>
  <c r="F35" i="2"/>
  <c r="J32" i="2"/>
  <c r="H32" i="2"/>
  <c r="F32" i="2"/>
  <c r="J29" i="2"/>
  <c r="H29" i="2"/>
  <c r="F29" i="2"/>
  <c r="J30" i="2"/>
  <c r="H30" i="2"/>
  <c r="F30" i="2"/>
  <c r="J34" i="2"/>
  <c r="H34" i="2"/>
  <c r="F34" i="2"/>
  <c r="A42" i="1"/>
  <c r="O42" i="1" s="1"/>
  <c r="A3" i="9"/>
  <c r="K43" i="1" l="1"/>
  <c r="K44" i="1"/>
  <c r="K45" i="1"/>
  <c r="K46" i="1"/>
  <c r="K51" i="1"/>
  <c r="K52" i="1"/>
  <c r="K53" i="1"/>
  <c r="K54" i="1"/>
  <c r="K55" i="1"/>
  <c r="K56" i="1"/>
  <c r="K57" i="1"/>
  <c r="K58" i="1"/>
  <c r="K59" i="1"/>
  <c r="K60" i="1"/>
  <c r="K62" i="1"/>
  <c r="K63" i="1"/>
  <c r="K64" i="1"/>
  <c r="K66" i="1"/>
  <c r="K67" i="1"/>
  <c r="K68" i="1"/>
  <c r="K70" i="1"/>
  <c r="K71" i="1"/>
  <c r="K72" i="1"/>
  <c r="K42" i="1"/>
  <c r="K73" i="1" l="1"/>
  <c r="F5" i="5"/>
  <c r="F6" i="5"/>
  <c r="F7" i="5"/>
  <c r="F8" i="5"/>
  <c r="F9" i="5"/>
  <c r="F10" i="5"/>
  <c r="F11" i="5"/>
  <c r="F12" i="5"/>
  <c r="F13" i="5"/>
  <c r="F4" i="5"/>
  <c r="H8" i="5" l="1"/>
  <c r="H6" i="5"/>
  <c r="H10" i="5"/>
  <c r="H12" i="5"/>
  <c r="H11" i="5"/>
  <c r="H7" i="5"/>
  <c r="H9" i="5"/>
  <c r="H13" i="5"/>
  <c r="H5" i="5"/>
  <c r="H4" i="5"/>
  <c r="A71" i="1" l="1"/>
  <c r="O71" i="1" s="1"/>
  <c r="A72" i="1"/>
  <c r="O72" i="1" s="1"/>
  <c r="A70" i="1"/>
  <c r="O70" i="1" s="1"/>
  <c r="A67" i="1"/>
  <c r="O67" i="1" s="1"/>
  <c r="A68" i="1"/>
  <c r="O68" i="1" s="1"/>
  <c r="A66" i="1"/>
  <c r="O66" i="1" s="1"/>
  <c r="A63" i="1"/>
  <c r="O63" i="1" s="1"/>
  <c r="A64" i="1"/>
  <c r="O64" i="1" s="1"/>
  <c r="A62" i="1"/>
  <c r="O62" i="1" s="1"/>
  <c r="A52" i="1"/>
  <c r="O52" i="1" s="1"/>
  <c r="A53" i="1"/>
  <c r="O53" i="1" s="1"/>
  <c r="A54" i="1"/>
  <c r="O54" i="1" s="1"/>
  <c r="A55" i="1"/>
  <c r="O55" i="1" s="1"/>
  <c r="A56" i="1"/>
  <c r="O56" i="1" s="1"/>
  <c r="A57" i="1"/>
  <c r="O57" i="1" s="1"/>
  <c r="A58" i="1"/>
  <c r="O58" i="1" s="1"/>
  <c r="A59" i="1"/>
  <c r="O59" i="1" s="1"/>
  <c r="A60" i="1"/>
  <c r="O60" i="1" s="1"/>
  <c r="A51" i="1"/>
  <c r="O51" i="1" s="1"/>
  <c r="A43" i="1"/>
  <c r="O43" i="1" s="1"/>
  <c r="A44" i="1"/>
  <c r="O44" i="1" s="1"/>
  <c r="A45" i="1"/>
  <c r="O45" i="1" s="1"/>
  <c r="A46" i="1"/>
  <c r="O46" i="1" s="1"/>
  <c r="E10" i="2" l="1"/>
  <c r="F6" i="2"/>
  <c r="J12" i="2"/>
  <c r="H7" i="2"/>
  <c r="F12" i="2"/>
  <c r="D7" i="2"/>
  <c r="C12" i="2"/>
  <c r="I8" i="2"/>
  <c r="I13" i="2"/>
  <c r="J7" i="2"/>
  <c r="I15" i="2"/>
  <c r="D5" i="2"/>
  <c r="B14" i="2"/>
  <c r="B7" i="2"/>
  <c r="E14" i="2"/>
  <c r="B8" i="2"/>
  <c r="H8" i="2"/>
  <c r="G8" i="2"/>
  <c r="E6" i="2"/>
  <c r="B12" i="2"/>
  <c r="D12" i="2"/>
  <c r="H11" i="2"/>
  <c r="I6" i="2"/>
  <c r="J11" i="2"/>
  <c r="E5" i="2"/>
  <c r="D9" i="2"/>
  <c r="H6" i="2"/>
  <c r="C14" i="2"/>
  <c r="J14" i="2"/>
  <c r="C11" i="2"/>
  <c r="B6" i="2"/>
  <c r="E15" i="2"/>
  <c r="B15" i="2"/>
  <c r="D10" i="2"/>
  <c r="I11" i="2"/>
  <c r="J13" i="2"/>
  <c r="F10" i="2"/>
  <c r="G6" i="2"/>
  <c r="D14" i="2"/>
  <c r="C15" i="2"/>
  <c r="H12" i="2"/>
  <c r="H13" i="2"/>
  <c r="E8" i="2"/>
  <c r="E9" i="2"/>
  <c r="J5" i="2"/>
  <c r="H10" i="2"/>
  <c r="C7" i="2"/>
  <c r="J6" i="2"/>
  <c r="D8" i="2"/>
  <c r="C8" i="2"/>
  <c r="C13" i="2"/>
  <c r="H15" i="2"/>
  <c r="F9" i="2"/>
  <c r="I14" i="2"/>
  <c r="F15" i="2"/>
  <c r="G7" i="2"/>
  <c r="G9" i="2"/>
  <c r="C9" i="2"/>
  <c r="J15" i="2"/>
  <c r="E11" i="2"/>
  <c r="G12" i="2"/>
  <c r="G13" i="2"/>
  <c r="J9" i="2"/>
  <c r="I9" i="2"/>
  <c r="E13" i="2"/>
  <c r="F14" i="2"/>
  <c r="B13" i="2"/>
  <c r="D11" i="2"/>
  <c r="C5" i="2"/>
  <c r="D13" i="2"/>
  <c r="F7" i="2"/>
  <c r="B11" i="2"/>
  <c r="F5" i="2"/>
  <c r="H14" i="2"/>
  <c r="B9" i="2"/>
  <c r="D6" i="2"/>
  <c r="C6" i="2"/>
  <c r="E12" i="2"/>
  <c r="I10" i="2"/>
  <c r="F8" i="2"/>
  <c r="E7" i="2"/>
  <c r="G14" i="2"/>
  <c r="F11" i="2"/>
  <c r="I12" i="2"/>
  <c r="J8" i="2"/>
  <c r="I7" i="2"/>
  <c r="G10" i="2"/>
  <c r="G11" i="2"/>
  <c r="G15" i="2"/>
  <c r="C10" i="2"/>
  <c r="B5" i="2"/>
  <c r="I5" i="2"/>
  <c r="J10" i="2"/>
  <c r="B10" i="2"/>
  <c r="F13" i="2"/>
  <c r="H9" i="2"/>
  <c r="D15" i="2"/>
  <c r="G5" i="2"/>
  <c r="H5" i="2"/>
  <c r="H16" i="2" l="1"/>
  <c r="K11" i="2"/>
  <c r="D33" i="2" s="1"/>
  <c r="D17" i="2"/>
  <c r="D16" i="2"/>
  <c r="D4" i="2"/>
  <c r="K9" i="2"/>
  <c r="D31" i="2" s="1"/>
  <c r="K15" i="2"/>
  <c r="D37" i="2" s="1"/>
  <c r="G4" i="2"/>
  <c r="G16" i="2"/>
  <c r="G17" i="2"/>
  <c r="I16" i="2"/>
  <c r="I4" i="2"/>
  <c r="I17" i="2"/>
  <c r="K12" i="2"/>
  <c r="D34" i="2" s="1"/>
  <c r="K7" i="2"/>
  <c r="D29" i="2" s="1"/>
  <c r="K10" i="2"/>
  <c r="D32" i="2" s="1"/>
  <c r="K8" i="2"/>
  <c r="D30" i="2" s="1"/>
  <c r="H4" i="2"/>
  <c r="C16" i="2"/>
  <c r="C4" i="2"/>
  <c r="C17" i="2"/>
  <c r="J4" i="2"/>
  <c r="J16" i="2"/>
  <c r="B4" i="2"/>
  <c r="K5" i="2"/>
  <c r="B16" i="2"/>
  <c r="B17" i="2"/>
  <c r="F4" i="2"/>
  <c r="F16" i="2"/>
  <c r="K13" i="2"/>
  <c r="D35" i="2" s="1"/>
  <c r="K6" i="2"/>
  <c r="D28" i="2" s="1"/>
  <c r="E4" i="2"/>
  <c r="E16" i="2"/>
  <c r="K14" i="2"/>
  <c r="D36" i="2" s="1"/>
  <c r="B27" i="2" l="1"/>
  <c r="D27" i="2"/>
  <c r="B28" i="2"/>
  <c r="B34" i="2"/>
  <c r="B33" i="2"/>
  <c r="B30" i="2"/>
  <c r="B37" i="2"/>
  <c r="B36" i="2"/>
  <c r="B35" i="2"/>
  <c r="B32" i="2"/>
  <c r="G29" i="2"/>
  <c r="I29" i="2"/>
  <c r="I28" i="2"/>
  <c r="G28" i="2"/>
  <c r="I34" i="2"/>
  <c r="G34" i="2"/>
  <c r="I35" i="2"/>
  <c r="G35" i="2"/>
  <c r="K4" i="2"/>
  <c r="K16" i="2"/>
  <c r="I37" i="2"/>
  <c r="G37" i="2"/>
  <c r="I31" i="2"/>
  <c r="G31" i="2"/>
  <c r="I30" i="2"/>
  <c r="G30" i="2"/>
  <c r="I36" i="2"/>
  <c r="G36" i="2"/>
  <c r="I32" i="2"/>
  <c r="G32" i="2"/>
  <c r="B29" i="2"/>
  <c r="B31" i="2"/>
  <c r="I33" i="2"/>
  <c r="G33" i="2"/>
  <c r="D26" i="2" l="1"/>
  <c r="E27" i="2" s="1"/>
  <c r="B26" i="2"/>
  <c r="C29" i="2" s="1"/>
  <c r="G27" i="2" l="1"/>
  <c r="F26" i="2"/>
  <c r="G26" i="2" s="1"/>
  <c r="E26" i="2"/>
  <c r="E28" i="2"/>
  <c r="E32" i="2"/>
  <c r="E34" i="2"/>
  <c r="E35" i="2"/>
  <c r="E31" i="2"/>
  <c r="E30" i="2"/>
  <c r="E33" i="2"/>
  <c r="E29" i="2"/>
  <c r="E37" i="2"/>
  <c r="E36" i="2"/>
  <c r="I27" i="2"/>
  <c r="H26" i="2"/>
  <c r="I26" i="2" s="1"/>
  <c r="C34" i="2"/>
  <c r="C26" i="2"/>
  <c r="C37" i="2"/>
  <c r="C36" i="2"/>
  <c r="C28" i="2"/>
  <c r="C27" i="2"/>
  <c r="C35" i="2"/>
  <c r="C33" i="2"/>
  <c r="C30" i="2"/>
  <c r="C32" i="2"/>
  <c r="C31" i="2"/>
  <c r="J27" i="2" l="1"/>
  <c r="J26" i="2" l="1"/>
  <c r="K27" i="2" s="1"/>
  <c r="K42" i="2" l="1"/>
  <c r="K36" i="2"/>
  <c r="K30" i="2"/>
  <c r="K40" i="2"/>
  <c r="K33" i="2"/>
  <c r="K32" i="2"/>
  <c r="K31" i="2"/>
  <c r="K41" i="2"/>
  <c r="K35" i="2"/>
  <c r="K29" i="2"/>
  <c r="K34" i="2"/>
  <c r="K28" i="2"/>
  <c r="K39" i="2"/>
  <c r="K38" i="2"/>
  <c r="K37" i="2"/>
  <c r="K26" i="2"/>
</calcChain>
</file>

<file path=xl/sharedStrings.xml><?xml version="1.0" encoding="utf-8"?>
<sst xmlns="http://schemas.openxmlformats.org/spreadsheetml/2006/main" count="171" uniqueCount="109">
  <si>
    <t>Laika periods</t>
  </si>
  <si>
    <t xml:space="preserve">Rezultāti </t>
  </si>
  <si>
    <t>Sasniegšanas indikatori</t>
  </si>
  <si>
    <t>Sagatavošanās aktivitātes</t>
  </si>
  <si>
    <t>Ieviešanas aktivitātes (obligātas)</t>
  </si>
  <si>
    <t>Projekta aktivitāšu ietekmes novērošana/uzraudzība (obligātas)</t>
  </si>
  <si>
    <t>Komunikāciju aktivitātes (obligātas)</t>
  </si>
  <si>
    <t>Projekta vadības aktivitātes (obligātas)</t>
  </si>
  <si>
    <t>Izmaksu kategorijas</t>
  </si>
  <si>
    <t>1. Personnel (personāla izmaksas)</t>
  </si>
  <si>
    <t>2. Travel and subsistence (komandējumi)</t>
  </si>
  <si>
    <t>3. External assistance (pakalpojumi)</t>
  </si>
  <si>
    <t>4. Infrastructure (infrastruktūras izmaksas)</t>
  </si>
  <si>
    <t>6. Prototype (prototipa izmaksas)</t>
  </si>
  <si>
    <t>8. Consumables (izejvielas, materiāli)</t>
  </si>
  <si>
    <t>9. Other Costs (citas izmaksas)</t>
  </si>
  <si>
    <t>EK LIFE programmas finansējums</t>
  </si>
  <si>
    <t>Pašu līdzekļi un līdzfinansētāji</t>
  </si>
  <si>
    <t>EUR</t>
  </si>
  <si>
    <t>%</t>
  </si>
  <si>
    <t>Kopā, t.sk.</t>
  </si>
  <si>
    <t>X</t>
  </si>
  <si>
    <t>Projekta  dalībnieki</t>
  </si>
  <si>
    <t>Pašu līdzekļi</t>
  </si>
  <si>
    <t>Paskaidrojums</t>
  </si>
  <si>
    <t>Kopējās izmaksas</t>
  </si>
  <si>
    <t>Valsts</t>
  </si>
  <si>
    <t>Aktivitāte</t>
  </si>
  <si>
    <t>LAT</t>
  </si>
  <si>
    <t>ENG</t>
  </si>
  <si>
    <t>LIFE daba un bioloģiskā daudzveidība</t>
  </si>
  <si>
    <t>LIFE vide un resursefektivitāte</t>
  </si>
  <si>
    <t>LIFE pārvaldība un informācija</t>
  </si>
  <si>
    <t>LIFE klimata pārmaiņu mazināšana</t>
  </si>
  <si>
    <t>LIFE pielāgošanās klimata pārmaiņām</t>
  </si>
  <si>
    <t>LIFE klimata pārvaldība un informācija</t>
  </si>
  <si>
    <t>Projekta nosaukums</t>
  </si>
  <si>
    <t>LIFE 75%</t>
  </si>
  <si>
    <t xml:space="preserve">Vienotais reģistrācijas Nr. </t>
  </si>
  <si>
    <t>Adrese</t>
  </si>
  <si>
    <t>Telefona nr.</t>
  </si>
  <si>
    <t>e-pasts, mājas lapa</t>
  </si>
  <si>
    <t xml:space="preserve">Kontaktpersonas tālruņa numurs  </t>
  </si>
  <si>
    <t xml:space="preserve">Kontaktpersonas e-pasts  </t>
  </si>
  <si>
    <t>Nosaukums</t>
  </si>
  <si>
    <t>Koordinējošais saņēmējs</t>
  </si>
  <si>
    <t>Projekta partneris, kur koordinējošais saņēmējs ir citā ES valstī reģistrēta organizācija</t>
  </si>
  <si>
    <t>Cita publisko vai privāto tiesību juridiskā persona</t>
  </si>
  <si>
    <t>Nacionālais finansējums</t>
  </si>
  <si>
    <t>Pielikums Nr.1 „Projekta iesnieguma veidlapa”</t>
  </si>
  <si>
    <t>Eiropas Savienības vides un klimata pasākumu programmas LIFE</t>
  </si>
  <si>
    <t>projektu nacionālā finansējuma konkursa nolikumam</t>
  </si>
  <si>
    <r>
      <t xml:space="preserve">Informācija par </t>
    </r>
    <r>
      <rPr>
        <b/>
        <sz val="12"/>
        <color theme="1"/>
        <rFont val="Times New Roman"/>
        <family val="1"/>
        <charset val="186"/>
      </rPr>
      <t>iesniedzēju</t>
    </r>
  </si>
  <si>
    <r>
      <rPr>
        <sz val="12"/>
        <color theme="1"/>
        <rFont val="Times New Roman"/>
        <family val="1"/>
        <charset val="186"/>
      </rPr>
      <t>Tiešās</t>
    </r>
    <r>
      <rPr>
        <b/>
        <sz val="12"/>
        <color theme="1"/>
        <rFont val="Times New Roman"/>
        <family val="1"/>
        <charset val="186"/>
      </rPr>
      <t xml:space="preserve"> </t>
    </r>
    <r>
      <rPr>
        <sz val="12"/>
        <color theme="1"/>
        <rFont val="Times New Roman"/>
        <family val="1"/>
        <charset val="186"/>
      </rPr>
      <t>pārvaldes valsts iestāde</t>
    </r>
  </si>
  <si>
    <t>LIFE prioritārā joma, kurā tiks iesniegts projekta iesniegums Eiropas Komisijā</t>
  </si>
  <si>
    <t>Persona(-s) ar pārstāvības tiesībām</t>
  </si>
  <si>
    <r>
      <t>Projekta kontaktpersona</t>
    </r>
    <r>
      <rPr>
        <i/>
        <sz val="11"/>
        <color theme="1"/>
        <rFont val="Times New Roman"/>
        <family val="1"/>
        <charset val="186"/>
      </rPr>
      <t xml:space="preserve"> </t>
    </r>
  </si>
  <si>
    <t>Reģ.nr.</t>
  </si>
  <si>
    <t>Kontaktpersona (vārds uzvārds, e-pasts, tel.nr.)</t>
  </si>
  <si>
    <t>Juridiskais statuss</t>
  </si>
  <si>
    <t>Nosaukums (reģ.Nr.)</t>
  </si>
  <si>
    <t>Kontaktinformācija</t>
  </si>
  <si>
    <t>Partnerim pieejamais finansējums no attiecināmajām izmaksām pa finansējuma avotiem</t>
  </si>
  <si>
    <t>Projekta īstenošanas laiks</t>
  </si>
  <si>
    <t>No:</t>
  </si>
  <si>
    <t xml:space="preserve">Līdz: </t>
  </si>
  <si>
    <t>EK LIFE programma</t>
  </si>
  <si>
    <t>Īstenotājs</t>
  </si>
  <si>
    <t>Projekta iesniedzējs, parakstot projekta iesniegumu, apliecina, ka:
- projekta iesniedzējs nav pasludināts par maksātnespējīgu, neatrodas likvidācijas stadijā un tā saimnieciskā darbība nav apturēta vai pārtraukta; 
- projekta iesniedzējam nav nodokļu un valsts sociālās apdrošināšanas obligāto iemaksu parādu uz iesnieguma iesniegšanas mēneša pirmo datumu;
- projekta iesniedzēja juridiskais statuss atbilst konkursa nolikumā noteiktajam;
- projekta iesniegumā un tā pielikumos iekļautā informācija atbilst patiesībai un projekta īstenošanai pieprasītais valsts budžeta finansējums tiks izmantots saskaņā ar projekta iesnieguma aprakstu;
- šis projekts netiek un nav ticis finansēts no citiem finanšu avotiem (Eiropas Savienības finansējums, valsts un pašvaldību budžeta līdzekļi), izņemot projekta iesniegumā norādītos;
- projekta iesniegumam pievienotās kopijas atbilst dokumentu oriģināliem un projekta iesnieguma kopijas un elektroniskā versija atbilst iesniegtā projekta iesnieguma oriģinālam;
- projekta iesniedzējam pēdējo 3 gadu laikā nav konstatēti profesionālās darbības pārkāpumi vai pārkāpumi vides jomā;
- iepriekšējos periodos īstenojot no valsts budžeta finansētus projektus, projekta iesniedzējs ir ievērojis ar Fonda administrāciju noslēgtā līguma par projekta finansēšanas un izpildes kārtību nosacījumus;
- projekta iesniedzējs pilnvaro Latvijas vides aizsardzības fonda administrāciju saņemt izziņu par projekta iesniedzēja nodokļu un valsts sociālās apdrošināšanas obligāto iemaksu parādu neesamību Valsts ieņēmumu dienesta reģionālā iestādē, kurā projekta iesniedzējs ir reģistrēts kā nodokļu maksātājs;
- projekta iesniedzējs piekrīt konkursa nolikumā noteiktajiem nosacījumiem, kā arī piekrīt apstiprinātajam līguma par projekta finansēšanas un izpildes kārtību paraugam;
- projekta iesniegumā sniegtā informācija atbilst pilna apjoma projekta iesnieguma saturam, un pilns projekta iesniegums atbilstoši Eiropas Komisijas LIFE programmas vadlīnijām tiks iesniegts noteiktajos termiņos.</t>
  </si>
  <si>
    <t>Apzinos, ka nepatiesas apliecinājumā sniegtās informācijas gadījumā administratīva un finansiāla rakstura sankcijas var tikt uzsāktas gan pret mani, gan arī pret minēto juridisko personu – projekta iesniedzēju</t>
  </si>
  <si>
    <t>5. Durable goods - Equipiment (pamatlīdzekļi) (attiecināmi 50 vai 100%)</t>
  </si>
  <si>
    <t>7. Land (zemes iegāde, ilgtermiņa noma, vienreizēja kompensācija) (attiecināmi 25%)</t>
  </si>
  <si>
    <t>Dalībnieks</t>
  </si>
  <si>
    <t>Total direct costs (kopējās tiešās izmaksas)</t>
  </si>
  <si>
    <t>10. Overheads (netiešās attiecināmās izmaksas) (&lt;=7% no attiecināmām izmaksām, izņemot 7.)</t>
  </si>
  <si>
    <t>Projekta dalībnieks</t>
  </si>
  <si>
    <t>Kopējās attiecināmās izmaksas</t>
  </si>
  <si>
    <t>% no attiec.</t>
  </si>
  <si>
    <t>No LIFE programmas attiecināmās izmaksas</t>
  </si>
  <si>
    <t>No nacionālā finansējuma atteicināmās izmaksas</t>
  </si>
  <si>
    <t>% no pašu</t>
  </si>
  <si>
    <t>2. Projekta apraksts (kopsavilkums)</t>
  </si>
  <si>
    <t>2.1. Projekta mērķis</t>
  </si>
  <si>
    <t>2.2. Vides/klimata problēma, tās svarīgums Latvijas un Eiropas Savienības vides un klimata politikas kontekstā, projekta ietekme uz mērķauditoriju</t>
  </si>
  <si>
    <t>2.3. Projektā sasniedzamie rezultāti</t>
  </si>
  <si>
    <t>2.5. Projekta novitāte</t>
  </si>
  <si>
    <t>2.6. Projekta rezultātu atkārtojamība un tālāknododamība, starptautiskā nozīme</t>
  </si>
  <si>
    <t>2.7. Projekta aktivitāšu un rezultātu ilgtspēja (vai un kādas aktivitātes tiks turpinātas pēc projekta beigām, nepieciešamais finansējums, rezultātu pielietojamība)</t>
  </si>
  <si>
    <t>2.8. Projekta partneru izvēles pamatojums un to loma projektā</t>
  </si>
  <si>
    <t>2.9. Projekta iesniedzēja un partneru līdzšinējā institucionālās pieredzes un kapacitātes ar projektu saistītā jomā raksturojums</t>
  </si>
  <si>
    <r>
      <t xml:space="preserve">2.10. Projekta ieviešanas riski un pasākumi projekta ieviešanas risku mazināšanai </t>
    </r>
    <r>
      <rPr>
        <sz val="12"/>
        <color theme="1"/>
        <rFont val="Times New Roman"/>
        <family val="1"/>
        <charset val="186"/>
      </rPr>
      <t>(Identificēt un raksturot iespējamos projekta īstenošanas riskus un aprakstīt preventīvos pasākumus projekta īstenošanas risku mazināšanai)</t>
    </r>
  </si>
  <si>
    <t>1.1. Informācija par projekta partneriem</t>
  </si>
  <si>
    <r>
      <t xml:space="preserve">1.2. Projekta līdzfinansētāji </t>
    </r>
    <r>
      <rPr>
        <i/>
        <sz val="12"/>
        <color theme="1"/>
        <rFont val="Times New Roman"/>
        <family val="1"/>
        <charset val="186"/>
      </rPr>
      <t>(papildus EK, valsts budžeta, īstenotāja un partneru pašu ieguldījumam, kas iegulda tikai finanšu līdzekļus, bet aktivitāšu īstenošanā nepiedalās)</t>
    </r>
  </si>
  <si>
    <t>(amats)</t>
  </si>
  <si>
    <t>(paraksts)</t>
  </si>
  <si>
    <t>(paraksta atšifrējums)</t>
  </si>
  <si>
    <t>(datums)</t>
  </si>
  <si>
    <t>3.1. Projekta aktivitātes un to rezultāti (uzrādīt visas plānotās projektā veicamās aktivitātes visiem partneriem)</t>
  </si>
  <si>
    <t>3.2. Projekta aktivitāšu izmaksas pa izmaksu kategorijām</t>
  </si>
  <si>
    <t>4.1. Projekta dalībnieku izmaksas pa izmaksu kategorijām</t>
  </si>
  <si>
    <t>4.2. Projekta dalībnieku kopējie izdevumi un finansējuma avoti</t>
  </si>
  <si>
    <t>5. Apliecinājums</t>
  </si>
  <si>
    <t>Projekta vadības aktivitātes</t>
  </si>
  <si>
    <t>Komunikāciju aktivitātes</t>
  </si>
  <si>
    <t>Projekta aktivitāšu ietekmes novērošana/uzraudzība</t>
  </si>
  <si>
    <t>Ieviešanas aktivitātes</t>
  </si>
  <si>
    <t>3. Projekta aktivitātes</t>
  </si>
  <si>
    <t>Zemes iegāde vai noma un/vai kompensācijas maksājumi par zemes izmantošanas tiesībām</t>
  </si>
  <si>
    <t>2.4. Vides / klimata problēmas atbilstība LIFE 2018.- 2020. daudzgadu programmā noteiktajām tematiskajām prioritātēm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</si>
</sst>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1"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b/>
      <i/>
      <sz val="11"/>
      <color theme="1"/>
      <name val="Times New Roman"/>
      <family val="1"/>
      <charset val="186"/>
    </font>
    <font>
      <b/>
      <i/>
      <sz val="12"/>
      <color theme="1"/>
      <name val="Times New Roman"/>
      <family val="1"/>
      <charset val="186"/>
    </font>
    <font>
      <sz val="12"/>
      <color theme="1"/>
      <name val="Times New Roman"/>
      <family val="1"/>
      <charset val="186"/>
    </font>
    <font>
      <b/>
      <sz val="14"/>
      <color theme="1"/>
      <name val="Calibri"/>
      <family val="2"/>
      <charset val="186"/>
      <scheme val="minor"/>
    </font>
    <font>
      <b/>
      <i/>
      <sz val="10"/>
      <color theme="1"/>
      <name val="Times New Roman"/>
      <family val="1"/>
      <charset val="186"/>
    </font>
    <font>
      <sz val="11"/>
      <color theme="1"/>
      <name val="Calibri"/>
      <family val="2"/>
      <charset val="186"/>
      <scheme val="minor"/>
    </font>
    <font>
      <sz val="11"/>
      <color theme="0"/>
      <name val="Calibri"/>
      <family val="2"/>
      <charset val="186"/>
      <scheme val="minor"/>
    </font>
    <font>
      <b/>
      <sz val="11"/>
      <color theme="1"/>
      <name val="Times New Roman"/>
      <family val="1"/>
      <charset val="186"/>
    </font>
    <font>
      <i/>
      <sz val="12"/>
      <color theme="1"/>
      <name val="Times New Roman"/>
      <family val="1"/>
      <charset val="186"/>
    </font>
    <font>
      <i/>
      <sz val="11"/>
      <color theme="1"/>
      <name val="Times New Roman"/>
      <family val="1"/>
      <charset val="186"/>
    </font>
    <font>
      <sz val="11"/>
      <color theme="1"/>
      <name val="Times New Roman"/>
      <family val="1"/>
      <charset val="186"/>
    </font>
    <font>
      <b/>
      <sz val="10"/>
      <color theme="1"/>
      <name val="Times New Roman"/>
      <family val="1"/>
      <charset val="186"/>
    </font>
    <font>
      <b/>
      <sz val="10"/>
      <color theme="0"/>
      <name val="Times New Roman"/>
      <family val="1"/>
      <charset val="186"/>
    </font>
    <font>
      <sz val="10"/>
      <color theme="1"/>
      <name val="Calibri"/>
      <family val="2"/>
      <charset val="186"/>
      <scheme val="minor"/>
    </font>
    <font>
      <sz val="11"/>
      <name val="Calibri"/>
      <family val="2"/>
      <charset val="186"/>
      <scheme val="minor"/>
    </font>
    <font>
      <b/>
      <sz val="14"/>
      <color theme="1"/>
      <name val="Times New Roman"/>
      <family val="1"/>
      <charset val="186"/>
    </font>
    <font>
      <sz val="12"/>
      <name val="Times New Roman"/>
      <family val="1"/>
      <charset val="186"/>
    </font>
    <font>
      <u/>
      <sz val="11"/>
      <color theme="10"/>
      <name val="Calibri"/>
      <family val="2"/>
      <charset val="186"/>
      <scheme val="minor"/>
    </font>
  </fonts>
  <fills count="9">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lightUp"/>
    </fill>
    <fill>
      <patternFill patternType="solid">
        <fgColor rgb="FFFFFFFF"/>
        <bgColor indexed="64"/>
      </patternFill>
    </fill>
    <fill>
      <patternFill patternType="solid">
        <fgColor theme="3" tint="0.79995117038483843"/>
        <bgColor indexed="64"/>
      </patternFill>
    </fill>
    <fill>
      <patternFill patternType="lightUp">
        <bgColor theme="0" tint="-4.9989318521683403E-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20" fillId="0" borderId="0" applyNumberFormat="0" applyFill="0" applyBorder="0" applyAlignment="0" applyProtection="0"/>
  </cellStyleXfs>
  <cellXfs count="157">
    <xf numFmtId="0" fontId="0" fillId="0" borderId="0" xfId="0"/>
    <xf numFmtId="0" fontId="0" fillId="0" borderId="0" xfId="0" applyProtection="1"/>
    <xf numFmtId="9" fontId="1" fillId="4" borderId="5" xfId="0" applyNumberFormat="1" applyFont="1" applyFill="1" applyBorder="1" applyAlignment="1" applyProtection="1">
      <alignment horizontal="center" vertical="center" wrapText="1"/>
    </xf>
    <xf numFmtId="9" fontId="0" fillId="4" borderId="5"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vertical="center" wrapText="1"/>
      <protection locked="0"/>
    </xf>
    <xf numFmtId="49" fontId="12" fillId="6" borderId="1" xfId="0" applyNumberFormat="1" applyFont="1" applyFill="1" applyBorder="1" applyAlignment="1" applyProtection="1">
      <alignment vertical="center" wrapText="1"/>
      <protection locked="0"/>
    </xf>
    <xf numFmtId="3" fontId="0" fillId="0" borderId="1" xfId="0" applyNumberFormat="1" applyBorder="1" applyAlignment="1" applyProtection="1">
      <alignment horizontal="center" wrapText="1"/>
      <protection locked="0"/>
    </xf>
    <xf numFmtId="49" fontId="0" fillId="0" borderId="1" xfId="0" applyNumberFormat="1" applyBorder="1" applyAlignment="1" applyProtection="1">
      <alignment wrapText="1"/>
      <protection locked="0"/>
    </xf>
    <xf numFmtId="3" fontId="0" fillId="4"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wrapText="1"/>
    </xf>
    <xf numFmtId="49" fontId="10" fillId="4" borderId="5" xfId="0" applyNumberFormat="1" applyFont="1" applyFill="1" applyBorder="1" applyAlignment="1" applyProtection="1">
      <alignment vertical="center" wrapText="1"/>
    </xf>
    <xf numFmtId="0" fontId="13" fillId="4" borderId="1" xfId="0" applyNumberFormat="1" applyFont="1" applyFill="1" applyBorder="1" applyAlignment="1" applyProtection="1">
      <alignment horizontal="right" vertical="center" wrapText="1"/>
    </xf>
    <xf numFmtId="0" fontId="6" fillId="0" borderId="0" xfId="0" applyFont="1" applyProtection="1"/>
    <xf numFmtId="0" fontId="0" fillId="0" borderId="0" xfId="0" applyBorder="1"/>
    <xf numFmtId="0" fontId="6" fillId="0" borderId="0" xfId="0" applyFont="1" applyAlignment="1" applyProtection="1"/>
    <xf numFmtId="3" fontId="13" fillId="4" borderId="1" xfId="0" applyNumberFormat="1" applyFont="1" applyFill="1" applyBorder="1" applyAlignment="1" applyProtection="1">
      <alignment horizontal="center" vertical="center" wrapText="1"/>
    </xf>
    <xf numFmtId="9" fontId="13" fillId="4" borderId="1" xfId="1" applyFont="1" applyFill="1" applyBorder="1" applyAlignment="1" applyProtection="1">
      <alignment horizontal="center" vertical="center" wrapText="1"/>
    </xf>
    <xf numFmtId="9" fontId="10" fillId="4" borderId="1" xfId="1"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3" fontId="0" fillId="4" borderId="1" xfId="0" applyNumberFormat="1" applyFill="1" applyBorder="1" applyAlignment="1" applyProtection="1">
      <alignment horizontal="center" wrapText="1"/>
    </xf>
    <xf numFmtId="3" fontId="0" fillId="4" borderId="1" xfId="0" applyNumberFormat="1" applyFill="1" applyBorder="1" applyAlignment="1" applyProtection="1">
      <alignment horizontal="center" vertical="center" wrapText="1"/>
    </xf>
    <xf numFmtId="0" fontId="13" fillId="0" borderId="0" xfId="0" applyNumberFormat="1" applyFont="1" applyFill="1" applyBorder="1" applyAlignment="1" applyProtection="1">
      <alignment horizontal="right" vertical="center" wrapText="1"/>
    </xf>
    <xf numFmtId="3" fontId="0" fillId="0" borderId="0" xfId="0" applyNumberFormat="1" applyFill="1" applyBorder="1" applyAlignment="1" applyProtection="1">
      <alignment horizontal="center" wrapText="1"/>
    </xf>
    <xf numFmtId="3" fontId="0" fillId="0" borderId="0" xfId="0" applyNumberForma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protection locked="0"/>
    </xf>
    <xf numFmtId="49" fontId="13" fillId="3" borderId="3" xfId="0" applyNumberFormat="1" applyFont="1" applyFill="1" applyBorder="1" applyAlignment="1" applyProtection="1">
      <alignment horizontal="center" vertical="center" wrapText="1"/>
    </xf>
    <xf numFmtId="9" fontId="10" fillId="4" borderId="3" xfId="1" applyFont="1" applyFill="1" applyBorder="1" applyAlignment="1" applyProtection="1">
      <alignment horizontal="center" vertical="center" wrapText="1"/>
    </xf>
    <xf numFmtId="9" fontId="13" fillId="4" borderId="3" xfId="1" applyFont="1" applyFill="1" applyBorder="1" applyAlignment="1" applyProtection="1">
      <alignment horizontal="center" vertical="center" wrapText="1"/>
    </xf>
    <xf numFmtId="49" fontId="13" fillId="3" borderId="9" xfId="0" applyNumberFormat="1" applyFont="1" applyFill="1" applyBorder="1" applyAlignment="1" applyProtection="1">
      <alignment horizontal="center" vertical="center" wrapText="1"/>
    </xf>
    <xf numFmtId="3" fontId="0" fillId="4" borderId="9" xfId="0" applyNumberFormat="1" applyFont="1" applyFill="1" applyBorder="1" applyAlignment="1" applyProtection="1">
      <alignment horizontal="center" vertical="center" wrapText="1"/>
    </xf>
    <xf numFmtId="3" fontId="13" fillId="4" borderId="9"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vertical="center" wrapText="1"/>
    </xf>
    <xf numFmtId="3" fontId="13" fillId="0" borderId="0" xfId="0"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4" fontId="0"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64" fontId="10" fillId="4" borderId="5" xfId="0" applyNumberFormat="1" applyFont="1" applyFill="1" applyBorder="1" applyAlignment="1" applyProtection="1">
      <alignment horizontal="center" vertical="center" wrapText="1"/>
    </xf>
    <xf numFmtId="164" fontId="1" fillId="4" borderId="11" xfId="0" applyNumberFormat="1" applyFont="1" applyFill="1" applyBorder="1" applyAlignment="1" applyProtection="1">
      <alignment horizontal="center" vertical="center" wrapText="1"/>
    </xf>
    <xf numFmtId="164" fontId="1" fillId="4" borderId="5"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vertical="center" wrapText="1"/>
      <protection locked="0"/>
    </xf>
    <xf numFmtId="0" fontId="2" fillId="2" borderId="3" xfId="0" applyFont="1" applyFill="1" applyBorder="1" applyAlignment="1" applyProtection="1">
      <alignment vertical="center"/>
    </xf>
    <xf numFmtId="0" fontId="13" fillId="4" borderId="5" xfId="0" applyNumberFormat="1" applyFont="1" applyFill="1" applyBorder="1" applyAlignment="1" applyProtection="1">
      <alignment horizontal="right" vertical="center" wrapText="1"/>
    </xf>
    <xf numFmtId="3" fontId="0" fillId="4" borderId="5" xfId="0" applyNumberFormat="1" applyFill="1" applyBorder="1" applyAlignment="1" applyProtection="1">
      <alignment horizontal="center" vertical="center" wrapText="1"/>
    </xf>
    <xf numFmtId="0" fontId="13" fillId="4" borderId="13" xfId="0" applyNumberFormat="1" applyFont="1" applyFill="1" applyBorder="1" applyAlignment="1" applyProtection="1">
      <alignment horizontal="right" vertical="center" wrapText="1"/>
    </xf>
    <xf numFmtId="3" fontId="0" fillId="4" borderId="13" xfId="0" applyNumberFormat="1" applyFill="1" applyBorder="1" applyAlignment="1" applyProtection="1">
      <alignment horizontal="center" wrapText="1"/>
    </xf>
    <xf numFmtId="3" fontId="0" fillId="4" borderId="13" xfId="0" applyNumberFormat="1" applyFill="1" applyBorder="1" applyAlignment="1" applyProtection="1">
      <alignment horizontal="center" vertical="center" wrapText="1"/>
    </xf>
    <xf numFmtId="164" fontId="14" fillId="4" borderId="5" xfId="0" applyNumberFormat="1" applyFont="1" applyFill="1" applyBorder="1" applyAlignment="1" applyProtection="1">
      <alignment horizontal="center" vertical="center" wrapText="1"/>
    </xf>
    <xf numFmtId="0" fontId="7" fillId="2" borderId="13" xfId="0" applyFont="1" applyFill="1" applyBorder="1" applyAlignment="1" applyProtection="1">
      <alignment vertical="center" wrapText="1"/>
    </xf>
    <xf numFmtId="3" fontId="0" fillId="8" borderId="1" xfId="0" applyNumberFormat="1" applyFill="1" applyBorder="1" applyAlignment="1" applyProtection="1">
      <alignment horizontal="center" vertical="center" wrapText="1"/>
    </xf>
    <xf numFmtId="49" fontId="18" fillId="2" borderId="1" xfId="0" applyNumberFormat="1" applyFont="1" applyFill="1" applyBorder="1" applyAlignment="1" applyProtection="1">
      <alignment vertical="center" wrapText="1"/>
    </xf>
    <xf numFmtId="49" fontId="2" fillId="2" borderId="1" xfId="0" applyNumberFormat="1" applyFont="1" applyFill="1" applyBorder="1" applyAlignment="1" applyProtection="1">
      <alignment vertical="center" wrapText="1"/>
    </xf>
    <xf numFmtId="0" fontId="0" fillId="0" borderId="0" xfId="0" applyAlignment="1">
      <alignment horizontal="center"/>
    </xf>
    <xf numFmtId="0" fontId="0" fillId="0" borderId="0" xfId="0" applyAlignment="1">
      <alignment horizontal="center" vertical="center"/>
    </xf>
    <xf numFmtId="0" fontId="0" fillId="0" borderId="8" xfId="0" applyBorder="1" applyAlignment="1">
      <alignment horizontal="center"/>
    </xf>
    <xf numFmtId="0" fontId="0" fillId="0" borderId="8" xfId="0" applyBorder="1" applyAlignment="1">
      <alignment horizontal="center" vertical="center"/>
    </xf>
    <xf numFmtId="0" fontId="0" fillId="0" borderId="0" xfId="0" applyAlignment="1" applyProtection="1">
      <alignment horizontal="center" vertical="center"/>
      <protection locked="0"/>
    </xf>
    <xf numFmtId="0" fontId="3" fillId="2" borderId="1" xfId="0" applyFont="1" applyFill="1" applyBorder="1" applyAlignment="1" applyProtection="1">
      <alignment horizontal="center" vertical="center" wrapText="1"/>
    </xf>
    <xf numFmtId="14" fontId="0" fillId="0" borderId="0" xfId="0" applyNumberFormat="1" applyProtection="1"/>
    <xf numFmtId="0" fontId="2" fillId="2" borderId="6"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17" fillId="0" borderId="0" xfId="0" applyFont="1" applyProtection="1"/>
    <xf numFmtId="0" fontId="9" fillId="0" borderId="0" xfId="0" applyFont="1" applyProtection="1"/>
    <xf numFmtId="0" fontId="5" fillId="3" borderId="1" xfId="0" applyFont="1" applyFill="1" applyBorder="1" applyAlignment="1" applyProtection="1">
      <alignment vertical="center" wrapText="1"/>
    </xf>
    <xf numFmtId="3" fontId="0" fillId="7" borderId="1" xfId="0" applyNumberForma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9" fontId="0" fillId="4" borderId="1" xfId="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protection locked="0"/>
    </xf>
    <xf numFmtId="0" fontId="1" fillId="0" borderId="0" xfId="0" applyFont="1" applyAlignment="1" applyProtection="1">
      <alignment horizontal="right"/>
    </xf>
    <xf numFmtId="0" fontId="0" fillId="0" borderId="0" xfId="0" applyAlignment="1" applyProtection="1">
      <alignment horizontal="right"/>
    </xf>
    <xf numFmtId="0" fontId="1" fillId="3" borderId="1" xfId="0" applyFont="1" applyFill="1" applyBorder="1" applyAlignment="1" applyProtection="1">
      <alignment horizontal="center"/>
    </xf>
    <xf numFmtId="0" fontId="1" fillId="3" borderId="1" xfId="0" applyFont="1" applyFill="1" applyBorder="1" applyAlignment="1" applyProtection="1">
      <alignment horizontal="center" vertical="center"/>
    </xf>
    <xf numFmtId="0" fontId="16" fillId="0" borderId="0" xfId="0" applyFont="1" applyAlignment="1" applyProtection="1">
      <alignment vertical="top" wrapText="1"/>
    </xf>
    <xf numFmtId="0" fontId="0" fillId="5" borderId="1" xfId="0" applyFill="1" applyBorder="1" applyProtection="1"/>
    <xf numFmtId="0" fontId="0" fillId="3" borderId="1" xfId="0" applyFill="1" applyBorder="1" applyAlignment="1" applyProtection="1">
      <alignment horizontal="right" wrapText="1"/>
    </xf>
    <xf numFmtId="0" fontId="9" fillId="0" borderId="1" xfId="0" applyFont="1" applyBorder="1" applyProtection="1">
      <protection locked="0"/>
    </xf>
    <xf numFmtId="49" fontId="5" fillId="0" borderId="1" xfId="0" applyNumberFormat="1" applyFont="1" applyBorder="1" applyAlignment="1" applyProtection="1">
      <alignment vertical="center" wrapText="1"/>
      <protection locked="0"/>
    </xf>
    <xf numFmtId="0" fontId="18" fillId="3" borderId="0" xfId="0" applyFont="1" applyFill="1" applyProtection="1"/>
    <xf numFmtId="0" fontId="0" fillId="3" borderId="0" xfId="0" applyFill="1" applyProtection="1"/>
    <xf numFmtId="49" fontId="5" fillId="0" borderId="1" xfId="0" applyNumberFormat="1" applyFont="1" applyBorder="1" applyAlignment="1" applyProtection="1">
      <alignment vertical="center" wrapText="1"/>
      <protection locked="0"/>
    </xf>
    <xf numFmtId="49" fontId="5" fillId="3" borderId="1" xfId="0" applyNumberFormat="1" applyFont="1" applyFill="1" applyBorder="1" applyAlignment="1" applyProtection="1">
      <alignment vertical="center" wrapText="1"/>
    </xf>
    <xf numFmtId="49" fontId="0" fillId="0" borderId="3" xfId="0" applyNumberForma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0" fontId="0" fillId="3" borderId="1" xfId="0" applyFont="1" applyFill="1" applyBorder="1" applyAlignment="1" applyProtection="1">
      <alignment vertical="center" wrapText="1"/>
    </xf>
    <xf numFmtId="0" fontId="13" fillId="2" borderId="1" xfId="0" applyFont="1" applyFill="1" applyBorder="1" applyAlignment="1" applyProtection="1">
      <alignment horizontal="left" vertical="center" wrapText="1"/>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3" borderId="1" xfId="0" applyFill="1" applyBorder="1" applyAlignment="1" applyProtection="1">
      <alignment wrapText="1"/>
    </xf>
    <xf numFmtId="0" fontId="0" fillId="3" borderId="3" xfId="0" applyFill="1" applyBorder="1" applyAlignment="1" applyProtection="1">
      <alignment horizontal="right" wrapText="1"/>
    </xf>
    <xf numFmtId="0" fontId="0" fillId="3" borderId="4" xfId="0" applyFill="1" applyBorder="1" applyAlignment="1" applyProtection="1">
      <alignment horizontal="right" wrapText="1"/>
    </xf>
    <xf numFmtId="49" fontId="20" fillId="0" borderId="3" xfId="2" applyNumberFormat="1" applyBorder="1" applyAlignment="1" applyProtection="1">
      <alignment vertical="center" wrapText="1"/>
      <protection locked="0"/>
    </xf>
    <xf numFmtId="49" fontId="0" fillId="0" borderId="3" xfId="0" applyNumberFormat="1" applyFont="1" applyBorder="1" applyAlignment="1" applyProtection="1">
      <alignment vertical="center" wrapText="1"/>
      <protection locked="0"/>
    </xf>
    <xf numFmtId="49" fontId="0" fillId="0" borderId="6" xfId="0" applyNumberFormat="1" applyFont="1" applyBorder="1" applyAlignment="1" applyProtection="1">
      <alignment vertical="center" wrapText="1"/>
      <protection locked="0"/>
    </xf>
    <xf numFmtId="49" fontId="0" fillId="0" borderId="4" xfId="0" applyNumberFormat="1" applyFont="1" applyBorder="1" applyAlignment="1" applyProtection="1">
      <alignment vertical="center" wrapText="1"/>
      <protection locked="0"/>
    </xf>
    <xf numFmtId="0" fontId="5" fillId="2" borderId="1" xfId="0" applyFont="1" applyFill="1" applyBorder="1" applyAlignment="1" applyProtection="1">
      <alignment vertical="center" wrapText="1"/>
    </xf>
    <xf numFmtId="14" fontId="0" fillId="0" borderId="3" xfId="0" applyNumberFormat="1" applyBorder="1" applyAlignment="1" applyProtection="1">
      <alignment horizontal="center" wrapText="1"/>
      <protection locked="0"/>
    </xf>
    <xf numFmtId="14" fontId="0" fillId="0" borderId="4" xfId="0" applyNumberFormat="1" applyBorder="1" applyAlignment="1" applyProtection="1">
      <alignment horizontal="center" wrapText="1"/>
      <protection locked="0"/>
    </xf>
    <xf numFmtId="14" fontId="0" fillId="0" borderId="6" xfId="0" applyNumberFormat="1" applyBorder="1" applyAlignment="1" applyProtection="1">
      <alignment horizontal="center" wrapText="1"/>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49" fontId="0" fillId="0" borderId="1" xfId="0" applyNumberFormat="1" applyBorder="1" applyAlignment="1" applyProtection="1">
      <alignment vertical="center" wrapText="1"/>
      <protection locked="0"/>
    </xf>
    <xf numFmtId="0" fontId="0" fillId="3" borderId="1" xfId="0" applyFill="1" applyBorder="1" applyAlignment="1" applyProtection="1">
      <alignment vertical="center" wrapText="1"/>
    </xf>
    <xf numFmtId="0" fontId="2" fillId="2" borderId="1"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1" fillId="3" borderId="1" xfId="0" applyFont="1" applyFill="1" applyBorder="1" applyAlignment="1" applyProtection="1">
      <alignment vertical="center"/>
    </xf>
    <xf numFmtId="0" fontId="10" fillId="2"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49" fontId="5" fillId="0" borderId="1" xfId="0" applyNumberFormat="1" applyFont="1" applyBorder="1" applyAlignment="1" applyProtection="1">
      <alignment vertical="center" wrapText="1"/>
      <protection locked="0"/>
    </xf>
    <xf numFmtId="49" fontId="5" fillId="0" borderId="3" xfId="0" applyNumberFormat="1" applyFont="1" applyBorder="1" applyAlignment="1" applyProtection="1">
      <alignment vertical="center" wrapText="1"/>
      <protection locked="0"/>
    </xf>
    <xf numFmtId="49" fontId="5" fillId="0" borderId="4" xfId="0" applyNumberFormat="1" applyFont="1" applyBorder="1" applyAlignment="1" applyProtection="1">
      <alignment vertical="center" wrapText="1"/>
      <protection locked="0"/>
    </xf>
    <xf numFmtId="49" fontId="4" fillId="2" borderId="3" xfId="0" applyNumberFormat="1" applyFont="1" applyFill="1" applyBorder="1" applyAlignment="1" applyProtection="1">
      <alignment vertical="center" wrapText="1"/>
    </xf>
    <xf numFmtId="49" fontId="4" fillId="2" borderId="6" xfId="0" applyNumberFormat="1" applyFont="1" applyFill="1" applyBorder="1" applyAlignment="1" applyProtection="1">
      <alignment vertical="center" wrapText="1"/>
    </xf>
    <xf numFmtId="49" fontId="4" fillId="2" borderId="4" xfId="0" applyNumberFormat="1" applyFont="1" applyFill="1" applyBorder="1" applyAlignment="1" applyProtection="1">
      <alignment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4" xfId="0" applyFont="1" applyFill="1" applyBorder="1" applyAlignment="1" applyProtection="1">
      <alignment vertical="center" wrapText="1"/>
    </xf>
    <xf numFmtId="49" fontId="0" fillId="0" borderId="3"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0" fontId="2" fillId="2" borderId="1" xfId="0" applyFont="1" applyFill="1" applyBorder="1" applyAlignment="1" applyProtection="1">
      <alignment vertical="center"/>
    </xf>
    <xf numFmtId="0" fontId="4" fillId="2" borderId="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49" fontId="5" fillId="0" borderId="6" xfId="0" applyNumberFormat="1" applyFont="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49" fontId="10" fillId="3" borderId="10"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wrapText="1"/>
    </xf>
    <xf numFmtId="49" fontId="10" fillId="3" borderId="3" xfId="0" applyNumberFormat="1"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2" fillId="3" borderId="1" xfId="0" applyFont="1" applyFill="1" applyBorder="1" applyAlignment="1" applyProtection="1"/>
    <xf numFmtId="49" fontId="10" fillId="3" borderId="2" xfId="0" applyNumberFormat="1" applyFont="1" applyFill="1" applyBorder="1" applyAlignment="1" applyProtection="1">
      <alignment horizontal="center" vertical="center" wrapText="1"/>
    </xf>
    <xf numFmtId="49" fontId="10" fillId="3" borderId="5" xfId="0" applyNumberFormat="1"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xf>
    <xf numFmtId="49" fontId="10" fillId="3" borderId="8"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5" fillId="0" borderId="0" xfId="0" applyFont="1" applyBorder="1" applyAlignment="1">
      <alignment wrapText="1"/>
    </xf>
    <xf numFmtId="0" fontId="19" fillId="0" borderId="15" xfId="0" quotePrefix="1" applyFont="1" applyBorder="1"/>
    <xf numFmtId="0" fontId="19" fillId="0" borderId="16" xfId="0" quotePrefix="1" applyFont="1" applyBorder="1"/>
    <xf numFmtId="0" fontId="19" fillId="0" borderId="17" xfId="0" quotePrefix="1" applyFont="1" applyBorder="1"/>
    <xf numFmtId="0" fontId="5" fillId="0" borderId="12" xfId="0" applyFont="1" applyBorder="1" applyAlignment="1">
      <alignment wrapText="1"/>
    </xf>
    <xf numFmtId="0" fontId="5" fillId="0" borderId="14" xfId="0" applyFont="1" applyBorder="1" applyAlignment="1">
      <alignment wrapText="1"/>
    </xf>
    <xf numFmtId="0" fontId="18" fillId="3" borderId="3" xfId="0" applyFont="1" applyFill="1" applyBorder="1"/>
    <xf numFmtId="0" fontId="18" fillId="3" borderId="6" xfId="0" applyFont="1" applyFill="1" applyBorder="1"/>
    <xf numFmtId="0" fontId="18" fillId="3" borderId="4" xfId="0" applyFont="1" applyFill="1" applyBorder="1"/>
  </cellXfs>
  <cellStyles count="3">
    <cellStyle name="Hyperlink" xfId="2" builtinId="8"/>
    <cellStyle name="Normal" xfId="0" builtinId="0"/>
    <cellStyle name="Percent" xfId="1" builtinId="5"/>
  </cellStyles>
  <dxfs count="3">
    <dxf>
      <font>
        <color theme="0" tint="-4.9989318521683403E-2"/>
      </font>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14" lockText="1" noThreeD="1"/>
</file>

<file path=xl/ctrlProps/ctrlProp10.xml><?xml version="1.0" encoding="utf-8"?>
<formControlPr xmlns="http://schemas.microsoft.com/office/spreadsheetml/2009/9/main" objectType="Radio" firstButton="1" fmlaLink="$C$3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E$14" lockText="1" noThreeD="1"/>
</file>

<file path=xl/ctrlProps/ctrlProp8.xml><?xml version="1.0" encoding="utf-8"?>
<formControlPr xmlns="http://schemas.microsoft.com/office/spreadsheetml/2009/9/main" objectType="Radio" firstButton="1" fmlaLink="$C$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ej.uz/LIFE_DDP" TargetMode="External"/><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hyperlink" Target="http://ej.uz/orientation_documen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j.uz/LIFE_DD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3</xdr:col>
          <xdr:colOff>200025</xdr:colOff>
          <xdr:row>13</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28575</xdr:rowOff>
        </xdr:from>
        <xdr:to>
          <xdr:col>3</xdr:col>
          <xdr:colOff>200025</xdr:colOff>
          <xdr:row>14</xdr:row>
          <xdr:rowOff>171450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3</xdr:col>
          <xdr:colOff>200025</xdr:colOff>
          <xdr:row>15</xdr:row>
          <xdr:rowOff>161925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28575</xdr:rowOff>
        </xdr:from>
        <xdr:to>
          <xdr:col>3</xdr:col>
          <xdr:colOff>200025</xdr:colOff>
          <xdr:row>16</xdr:row>
          <xdr:rowOff>171450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28575</xdr:rowOff>
        </xdr:from>
        <xdr:to>
          <xdr:col>3</xdr:col>
          <xdr:colOff>200025</xdr:colOff>
          <xdr:row>17</xdr:row>
          <xdr:rowOff>171450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28575</xdr:rowOff>
        </xdr:from>
        <xdr:to>
          <xdr:col>3</xdr:col>
          <xdr:colOff>200025</xdr:colOff>
          <xdr:row>18</xdr:row>
          <xdr:rowOff>171450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13</xdr:row>
          <xdr:rowOff>19050</xdr:rowOff>
        </xdr:from>
        <xdr:to>
          <xdr:col>4</xdr:col>
          <xdr:colOff>571500</xdr:colOff>
          <xdr:row>14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76199</xdr:colOff>
      <xdr:row>13</xdr:row>
      <xdr:rowOff>19051</xdr:rowOff>
    </xdr:from>
    <xdr:to>
      <xdr:col>13</xdr:col>
      <xdr:colOff>190501</xdr:colOff>
      <xdr:row>19</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43349" y="1743076"/>
          <a:ext cx="4400552" cy="113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t>&lt;= Atzīmē, ja projekts ir saistīts ar prioritārām dzīvotnēm vai sugām, lai īstenotu Eiropas Kopienu Padomes 1992. gada 21. maija direktīvu 92/43/EEK, vai saistīts ar tādām putnu sugām, kuras ar Eiropas parlamenta un padomes 2009. gada 30. novembra direktīvas 2009/147/EK 16.pantu izveidotā Tehniskā un zinātniskā progresa ieviešanas komiteja uzskata par prioritārām finansējuma saņemšanai, ja tas nepieciešams, lai sasniegtu aizsardzības mērķi</a:t>
          </a:r>
        </a:p>
      </xdr:txBody>
    </xdr:sp>
    <xdr:clientData fPrintsWithSheet="0"/>
  </xdr:twoCellAnchor>
  <xdr:twoCellAnchor editAs="oneCell">
    <xdr:from>
      <xdr:col>0</xdr:col>
      <xdr:colOff>0</xdr:colOff>
      <xdr:row>19</xdr:row>
      <xdr:rowOff>47625</xdr:rowOff>
    </xdr:from>
    <xdr:to>
      <xdr:col>11</xdr:col>
      <xdr:colOff>581025</xdr:colOff>
      <xdr:row>23</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2714625"/>
          <a:ext cx="75152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Izvēloties attiecīgo prioritāro jomu, lūdzam pārliecināties par Jūsu projekta tēmas atbilstību attiecīgās prioritārās jomas mērķiem un tēmām. Prioritārās tēmas ir noteiktas LIFE daudzgadu darba programmā 2018.-2020.gadam.</a:t>
          </a:r>
          <a:r>
            <a:rPr lang="lv-LV" sz="1100" baseline="0">
              <a:solidFill>
                <a:schemeClr val="dk1"/>
              </a:solidFill>
              <a:effectLst/>
              <a:latin typeface="+mn-lt"/>
              <a:ea typeface="+mn-ea"/>
              <a:cs typeface="+mn-cs"/>
            </a:rPr>
            <a:t> </a:t>
          </a:r>
          <a:r>
            <a:rPr lang="lv-LV" sz="1100">
              <a:solidFill>
                <a:schemeClr val="dk1"/>
              </a:solidFill>
              <a:effectLst/>
              <a:latin typeface="+mn-lt"/>
              <a:ea typeface="+mn-ea"/>
              <a:cs typeface="+mn-cs"/>
            </a:rPr>
            <a:t> Projekta pieteikums var būt vērsts uz vairākām tēmām, taču Jums ir jāizvēlas 1 prioritārā joma. Lai palīdzētu izvēlē, var noderēt</a:t>
          </a:r>
          <a:r>
            <a:rPr lang="lv-LV" sz="1100" baseline="0">
              <a:solidFill>
                <a:schemeClr val="dk1"/>
              </a:solidFill>
              <a:effectLst/>
              <a:latin typeface="+mn-lt"/>
              <a:ea typeface="+mn-ea"/>
              <a:cs typeface="+mn-cs"/>
            </a:rPr>
            <a:t> orientation document.</a:t>
          </a:r>
          <a:endParaRPr lang="lv-LV" sz="1100">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29</xdr:row>
          <xdr:rowOff>190500</xdr:rowOff>
        </xdr:from>
        <xdr:to>
          <xdr:col>3</xdr:col>
          <xdr:colOff>247650</xdr:colOff>
          <xdr:row>29</xdr:row>
          <xdr:rowOff>371475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190500</xdr:rowOff>
        </xdr:from>
        <xdr:to>
          <xdr:col>9</xdr:col>
          <xdr:colOff>257175</xdr:colOff>
          <xdr:row>29</xdr:row>
          <xdr:rowOff>371475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19050</xdr:rowOff>
        </xdr:from>
        <xdr:to>
          <xdr:col>3</xdr:col>
          <xdr:colOff>247650</xdr:colOff>
          <xdr:row>30</xdr:row>
          <xdr:rowOff>200025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19050</xdr:rowOff>
        </xdr:from>
        <xdr:to>
          <xdr:col>9</xdr:col>
          <xdr:colOff>257175</xdr:colOff>
          <xdr:row>30</xdr:row>
          <xdr:rowOff>200025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4</xdr:col>
          <xdr:colOff>0</xdr:colOff>
          <xdr:row>19</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10</xdr:col>
          <xdr:colOff>0</xdr:colOff>
          <xdr:row>30</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1676400</xdr:colOff>
      <xdr:row>0</xdr:row>
      <xdr:rowOff>123825</xdr:rowOff>
    </xdr:from>
    <xdr:to>
      <xdr:col>1</xdr:col>
      <xdr:colOff>552450</xdr:colOff>
      <xdr:row>3</xdr:row>
      <xdr:rowOff>171450</xdr:rowOff>
    </xdr:to>
    <xdr:pic>
      <xdr:nvPicPr>
        <xdr:cNvPr id="26" name="Picture 25" descr=" ">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23825"/>
          <a:ext cx="847725" cy="619125"/>
        </a:xfrm>
        <a:prstGeom prst="rect">
          <a:avLst/>
        </a:prstGeom>
        <a:noFill/>
        <a:ln>
          <a:noFill/>
        </a:ln>
      </xdr:spPr>
    </xdr:pic>
    <xdr:clientData/>
  </xdr:twoCellAnchor>
  <xdr:twoCellAnchor editAs="oneCell">
    <xdr:from>
      <xdr:col>0</xdr:col>
      <xdr:colOff>9526</xdr:colOff>
      <xdr:row>0</xdr:row>
      <xdr:rowOff>104775</xdr:rowOff>
    </xdr:from>
    <xdr:to>
      <xdr:col>0</xdr:col>
      <xdr:colOff>1570346</xdr:colOff>
      <xdr:row>3</xdr:row>
      <xdr:rowOff>152400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6" y="104775"/>
          <a:ext cx="1560820" cy="619125"/>
        </a:xfrm>
        <a:prstGeom prst="rect">
          <a:avLst/>
        </a:prstGeom>
      </xdr:spPr>
    </xdr:pic>
    <xdr:clientData/>
  </xdr:twoCellAnchor>
  <xdr:twoCellAnchor>
    <xdr:from>
      <xdr:col>10</xdr:col>
      <xdr:colOff>190500</xdr:colOff>
      <xdr:row>35</xdr:row>
      <xdr:rowOff>152400</xdr:rowOff>
    </xdr:from>
    <xdr:to>
      <xdr:col>19</xdr:col>
      <xdr:colOff>228600</xdr:colOff>
      <xdr:row>36</xdr:row>
      <xdr:rowOff>228600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15100" y="6886575"/>
          <a:ext cx="5524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organizācijas paraksttiesīgā persona saskaņā ar Lursoft datiem (vārds, uzvārds, amats)</a:t>
          </a:r>
        </a:p>
      </xdr:txBody>
    </xdr:sp>
    <xdr:clientData fPrintsWithSheet="0"/>
  </xdr:twoCellAnchor>
  <xdr:twoCellAnchor>
    <xdr:from>
      <xdr:col>10</xdr:col>
      <xdr:colOff>200024</xdr:colOff>
      <xdr:row>36</xdr:row>
      <xdr:rowOff>342899</xdr:rowOff>
    </xdr:from>
    <xdr:to>
      <xdr:col>19</xdr:col>
      <xdr:colOff>247650</xdr:colOff>
      <xdr:row>37</xdr:row>
      <xdr:rowOff>381000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524624" y="7267574"/>
          <a:ext cx="5534026"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persona, ar kuru kontaktēsimies par jebkādiem jautājumiem saistībā ar projekta pieteikumu, vēlams persona, kura perfekti pārzin projekta pieteikumu (vārds, uzvārds, amats)</a:t>
          </a:r>
        </a:p>
      </xdr:txBody>
    </xdr:sp>
    <xdr:clientData fPrintsWithSheet="0"/>
  </xdr:twoCellAnchor>
  <xdr:twoCellAnchor>
    <xdr:from>
      <xdr:col>10</xdr:col>
      <xdr:colOff>200025</xdr:colOff>
      <xdr:row>38</xdr:row>
      <xdr:rowOff>95250</xdr:rowOff>
    </xdr:from>
    <xdr:to>
      <xdr:col>19</xdr:col>
      <xdr:colOff>247651</xdr:colOff>
      <xdr:row>39</xdr:row>
      <xdr:rowOff>171451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524625" y="7829550"/>
          <a:ext cx="5534026" cy="438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vēlams norādīt konkrētas personas tālruņa nr. un e-pastu (nevis, piemēram, biroja info nr.), lai nepieciešamības gadījumā mēs varētu ar jums pēc iespējas ātrāk sazināties</a:t>
          </a:r>
          <a:endParaRPr lang="lv-LV" sz="1100" i="0"/>
        </a:p>
      </xdr:txBody>
    </xdr:sp>
    <xdr:clientData fPrintsWithSheet="0"/>
  </xdr:twoCellAnchor>
  <xdr:twoCellAnchor editAs="oneCell">
    <xdr:from>
      <xdr:col>10</xdr:col>
      <xdr:colOff>66675</xdr:colOff>
      <xdr:row>23</xdr:row>
      <xdr:rowOff>171450</xdr:rowOff>
    </xdr:from>
    <xdr:to>
      <xdr:col>19</xdr:col>
      <xdr:colOff>104775</xdr:colOff>
      <xdr:row>29</xdr:row>
      <xdr:rowOff>495300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391275" y="4752975"/>
          <a:ext cx="55245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 </a:t>
          </a:r>
          <a:r>
            <a:rPr lang="lv-LV" sz="1100" i="0">
              <a:solidFill>
                <a:schemeClr val="dk1"/>
              </a:solidFill>
              <a:effectLst/>
              <a:latin typeface="+mn-lt"/>
              <a:ea typeface="+mn-ea"/>
              <a:cs typeface="+mn-cs"/>
            </a:rPr>
            <a:t>Ņemiet vērā, ka agrākais projekta uzsākšanas laiks ir </a:t>
          </a:r>
          <a:r>
            <a:rPr lang="lv-LV" sz="1100" b="1" i="0">
              <a:solidFill>
                <a:schemeClr val="dk1"/>
              </a:solidFill>
              <a:effectLst/>
              <a:latin typeface="+mn-lt"/>
              <a:ea typeface="+mn-ea"/>
              <a:cs typeface="+mn-cs"/>
            </a:rPr>
            <a:t>2019.gada 1.jūlijs</a:t>
          </a:r>
          <a:endParaRPr lang="lv-LV" sz="1100" i="0">
            <a:solidFill>
              <a:schemeClr val="dk1"/>
            </a:solidFill>
            <a:effectLst/>
            <a:latin typeface="+mn-lt"/>
            <a:ea typeface="+mn-ea"/>
            <a:cs typeface="+mn-cs"/>
          </a:endParaRPr>
        </a:p>
        <a:p>
          <a:r>
            <a:rPr lang="lv-LV" sz="1100" i="0">
              <a:solidFill>
                <a:schemeClr val="dk1"/>
              </a:solidFill>
              <a:effectLst/>
              <a:latin typeface="+mn-lt"/>
              <a:ea typeface="+mn-ea"/>
              <a:cs typeface="+mn-cs"/>
            </a:rPr>
            <a:t>Īstenošanas laikam ierobežojuma nav, svarīgākais ir pabeigt visus paredzētos darbus. Jāņem vērā, ka standarta LIFE projekts ilgst 2 – 5 gadus. Īsāks projekts nesniegs pārliecību par tā nozīmīgumu, savukārt, ja plānots ilgāks projekts var rasties šaubas par rezultātu sasniegšanu un ieguldītā finansējuma lietderību, tad jāsniedz pietiekams pamatojums, kāpēc attiecīgās aktivitātes nepieciešams tik ilgi ieviest. </a:t>
          </a:r>
        </a:p>
        <a:p>
          <a:r>
            <a:rPr lang="lv-LV" sz="1100" i="0">
              <a:solidFill>
                <a:schemeClr val="dk1"/>
              </a:solidFill>
              <a:effectLst/>
              <a:latin typeface="+mn-lt"/>
              <a:ea typeface="+mn-ea"/>
              <a:cs typeface="+mn-cs"/>
            </a:rPr>
            <a:t>Plānojot projekta laiku, ņemiet vērā, ka nepieciešams paredzēt papildus laiku jeb rezervi neparedzētiem notikumiem (piemēram, aizkavēšanās ar atļauju saņemšanu).</a:t>
          </a:r>
          <a:endParaRPr lang="lv-LV" sz="1100" i="0"/>
        </a:p>
      </xdr:txBody>
    </xdr:sp>
    <xdr:clientData fPrintsWithSheet="0"/>
  </xdr:twoCellAnchor>
  <xdr:twoCellAnchor editAs="oneCell">
    <xdr:from>
      <xdr:col>12</xdr:col>
      <xdr:colOff>47625</xdr:colOff>
      <xdr:row>19</xdr:row>
      <xdr:rowOff>66675</xdr:rowOff>
    </xdr:from>
    <xdr:to>
      <xdr:col>13</xdr:col>
      <xdr:colOff>190500</xdr:colOff>
      <xdr:row>21</xdr:row>
      <xdr:rowOff>76200</xdr:rowOff>
    </xdr:to>
    <xdr:sp macro="" textlink="">
      <xdr:nvSpPr>
        <xdr:cNvPr id="23" name="TextBox 22">
          <a:hlinkClick xmlns:r="http://schemas.openxmlformats.org/officeDocument/2006/relationships" r:id="rId3"/>
          <a:extLst>
            <a:ext uri="{FF2B5EF4-FFF2-40B4-BE49-F238E27FC236}">
              <a16:creationId xmlns:a16="http://schemas.microsoft.com/office/drawing/2014/main" id="{00000000-0008-0000-0000-000017000000}"/>
            </a:ext>
          </a:extLst>
        </xdr:cNvPr>
        <xdr:cNvSpPr txBox="1"/>
      </xdr:nvSpPr>
      <xdr:spPr>
        <a:xfrm>
          <a:off x="7591425" y="3886200"/>
          <a:ext cx="752475" cy="3905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lv-LV" sz="800">
              <a:solidFill>
                <a:srgbClr val="FF0000"/>
              </a:solidFill>
            </a:rPr>
            <a:t>saite uz </a:t>
          </a:r>
        </a:p>
        <a:p>
          <a:pPr algn="ctr"/>
          <a:r>
            <a:rPr lang="lv-LV" sz="800">
              <a:solidFill>
                <a:srgbClr val="FF0000"/>
              </a:solidFill>
            </a:rPr>
            <a:t>LIFE DDP</a:t>
          </a:r>
        </a:p>
      </xdr:txBody>
    </xdr:sp>
    <xdr:clientData fPrintsWithSheet="0"/>
  </xdr:twoCellAnchor>
  <xdr:twoCellAnchor editAs="oneCell">
    <xdr:from>
      <xdr:col>12</xdr:col>
      <xdr:colOff>47626</xdr:colOff>
      <xdr:row>21</xdr:row>
      <xdr:rowOff>142875</xdr:rowOff>
    </xdr:from>
    <xdr:to>
      <xdr:col>13</xdr:col>
      <xdr:colOff>200025</xdr:colOff>
      <xdr:row>23</xdr:row>
      <xdr:rowOff>142875</xdr:rowOff>
    </xdr:to>
    <xdr:sp macro="" textlink="">
      <xdr:nvSpPr>
        <xdr:cNvPr id="24" name="TextBox 23">
          <a:hlinkClick xmlns:r="http://schemas.openxmlformats.org/officeDocument/2006/relationships" r:id="rId4"/>
          <a:extLst>
            <a:ext uri="{FF2B5EF4-FFF2-40B4-BE49-F238E27FC236}">
              <a16:creationId xmlns:a16="http://schemas.microsoft.com/office/drawing/2014/main" id="{00000000-0008-0000-0000-000018000000}"/>
            </a:ext>
          </a:extLst>
        </xdr:cNvPr>
        <xdr:cNvSpPr txBox="1"/>
      </xdr:nvSpPr>
      <xdr:spPr>
        <a:xfrm>
          <a:off x="7591426" y="4343400"/>
          <a:ext cx="761999" cy="381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lv-LV" sz="800">
              <a:solidFill>
                <a:srgbClr val="FF0000"/>
              </a:solidFill>
            </a:rPr>
            <a:t>saite uz Orient.doc</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76200</xdr:rowOff>
    </xdr:from>
    <xdr:to>
      <xdr:col>4</xdr:col>
      <xdr:colOff>2362200</xdr:colOff>
      <xdr:row>17</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876550"/>
          <a:ext cx="888682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Pievienojiet visus projekta partnerus (arī tos, kuriem netiks prasīts nacionālais finansējums), lai rastos priekšstats par projekta konsorciju un varētu izvērtēt partnerību (skat. vērtēšanas kritēriju nr. 3.2.). Pievienojiet partnerus, par kuriem esiet pārliecināti un ar kuriem ir panākta vienošanās par partnerību (kaut vai mutiska). Projekta partnerus vajadzētu izvēlēties rūpīgi, izvērtējot to pievienoto vērtību projektam (nevajag likt partnerus tikai “ķeksīša pēc”), uzticamību un kapacitāti. Visu šeit uzrādīto partneru izvēles pamatojums un loma projektā jāapraksta 2.8. punktā.</a:t>
          </a:r>
        </a:p>
      </xdr:txBody>
    </xdr:sp>
    <xdr:clientData fPrintsWithSheet="0"/>
  </xdr:twoCellAnchor>
  <xdr:twoCellAnchor>
    <xdr:from>
      <xdr:col>5</xdr:col>
      <xdr:colOff>238125</xdr:colOff>
      <xdr:row>15</xdr:row>
      <xdr:rowOff>114300</xdr:rowOff>
    </xdr:from>
    <xdr:to>
      <xdr:col>7</xdr:col>
      <xdr:colOff>228600</xdr:colOff>
      <xdr:row>22</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144000" y="3571875"/>
          <a:ext cx="2200275" cy="1495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v-LV" sz="1600"/>
            <a:t>Nevajadzīgās rindas ieteicams aizslēpt (Hide)!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9526</xdr:rowOff>
    </xdr:from>
    <xdr:to>
      <xdr:col>10</xdr:col>
      <xdr:colOff>0</xdr:colOff>
      <xdr:row>2</xdr:row>
      <xdr:rowOff>1038226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705725" y="409576"/>
          <a:ext cx="48768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a:t>Sniedziet detalizētu aprakstu par visiem projekta mērķiem, norādot tos secībā no svarīgākajiem uz mazāk svarīgiem. Šiem mērķiem jābūt reāli sasniedzamiem (projektā noteiktajā laikā ar plānoto budžetu un līdzekļiem) un skaidriem (nepārprotamiem). Projekta mērķiem ir jābūt tiešai un skaidrai saistībai ar zemāk definēto problēmu, kas tiks risināta ar projekta īstenošanas palīdzību</a:t>
          </a:r>
        </a:p>
      </xdr:txBody>
    </xdr:sp>
    <xdr:clientData fPrintsWithSheet="0"/>
  </xdr:twoCellAnchor>
  <xdr:twoCellAnchor editAs="oneCell">
    <xdr:from>
      <xdr:col>2</xdr:col>
      <xdr:colOff>0</xdr:colOff>
      <xdr:row>4</xdr:row>
      <xdr:rowOff>9525</xdr:rowOff>
    </xdr:from>
    <xdr:to>
      <xdr:col>10</xdr:col>
      <xdr:colOff>0</xdr:colOff>
      <xdr:row>4</xdr:row>
      <xdr:rowOff>1819275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705725" y="3429000"/>
          <a:ext cx="487680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Lūdzu skaidri aprakstīt vides/klimata problēmu, kas tiks risināta ar projektu. Norādiet problēmas apmēru Latvijas un Eiropas kontekstā un kādas var būt sekas, ja problēma netiek risināta. Norādītajai problēmai ir jābūt pietiekoši konkrētai un skaidrai (nepietiks, ja tikai uzrakstīsiet, ka Latvijā un Eiropā notiek klimata pārmaiņas un globālā sasilšana), definējot problēmu izmantojiet pārbaudītus faktus, konkrētus, pierādāmus skaitļus un atsauces uz informācijas avotiem. </a:t>
          </a:r>
        </a:p>
        <a:p>
          <a:r>
            <a:rPr lang="lv-LV" sz="1100" i="0">
              <a:solidFill>
                <a:schemeClr val="dk1"/>
              </a:solidFill>
              <a:effectLst/>
              <a:latin typeface="+mn-lt"/>
              <a:ea typeface="+mn-ea"/>
              <a:cs typeface="+mn-cs"/>
            </a:rPr>
            <a:t>Norādiet mērķauditoriju un ieinteresētās puses. Lūdzu, norādiet, kādu ieguldījumu esat paredzējis no tām saņemt un kā šī iesaiste tiks izmantota projekta ietvaros, kā tā projektam būs noderīga un/vai nepieciešama. Sniedziet komentārus par vispārīgajām publicitātes aktivitātēm īstenošanas gaitā un pēc tās.</a:t>
          </a:r>
          <a:endParaRPr lang="lv-LV" sz="1100" i="0"/>
        </a:p>
      </xdr:txBody>
    </xdr:sp>
    <xdr:clientData fPrintsWithSheet="0"/>
  </xdr:twoCellAnchor>
  <xdr:twoCellAnchor editAs="oneCell">
    <xdr:from>
      <xdr:col>2</xdr:col>
      <xdr:colOff>9525</xdr:colOff>
      <xdr:row>6</xdr:row>
      <xdr:rowOff>9525</xdr:rowOff>
    </xdr:from>
    <xdr:to>
      <xdr:col>10</xdr:col>
      <xdr:colOff>9525</xdr:colOff>
      <xdr:row>6</xdr:row>
      <xdr:rowOff>1543050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715250" y="6172200"/>
          <a:ext cx="48768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Lūdzu, norādiet projekta beigās paredzamos galvenos rezultātus. Tiem jābūt skaidri saistītiem ar vides/klimata problēmām, uz ko vērsts projekts, un uz projekta mērķiem. Paredzamajiem rezultātiem jābūt </a:t>
          </a:r>
          <a:r>
            <a:rPr lang="lv-LV" sz="1100" i="0" u="sng">
              <a:solidFill>
                <a:schemeClr val="dk1"/>
              </a:solidFill>
              <a:effectLst/>
              <a:latin typeface="+mn-lt"/>
              <a:ea typeface="+mn-ea"/>
              <a:cs typeface="+mn-cs"/>
            </a:rPr>
            <a:t>konkrētiem, reāli sasniedzamiem un pēc iespējas izmērāmiem kvantitatīvā izteiksmē</a:t>
          </a:r>
          <a:r>
            <a:rPr lang="lv-LV" sz="1100" i="0">
              <a:solidFill>
                <a:schemeClr val="dk1"/>
              </a:solidFill>
              <a:effectLst/>
              <a:latin typeface="+mn-lt"/>
              <a:ea typeface="+mn-ea"/>
              <a:cs typeface="+mn-cs"/>
            </a:rPr>
            <a:t>. Iesniedzot projektu Eiropas Komisijā Jums būs jāaizpilda projekta indikatoru tabula, kurā jānorāda esošā situācija un plānotais mērķis kvantitatīvā izteiksmē dažādiem indikatoriem. Paredzamajiem rezultātiem ir jābūt pietiekoši ambicioziem, bet arī realizējamiem projekta laikā.</a:t>
          </a:r>
          <a:endParaRPr lang="lv-LV" sz="1100" i="0"/>
        </a:p>
      </xdr:txBody>
    </xdr:sp>
    <xdr:clientData fPrintsWithSheet="0"/>
  </xdr:twoCellAnchor>
  <xdr:twoCellAnchor editAs="oneCell">
    <xdr:from>
      <xdr:col>2</xdr:col>
      <xdr:colOff>0</xdr:colOff>
      <xdr:row>8</xdr:row>
      <xdr:rowOff>9525</xdr:rowOff>
    </xdr:from>
    <xdr:to>
      <xdr:col>10</xdr:col>
      <xdr:colOff>0</xdr:colOff>
      <xdr:row>8</xdr:row>
      <xdr:rowOff>1524000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705725" y="9153525"/>
          <a:ext cx="48768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LIFE daudzgadu darba programma 2018-2020 pieejama šeit: </a:t>
          </a:r>
        </a:p>
        <a:p>
          <a:endParaRPr lang="lv-LV" sz="1100" i="0">
            <a:solidFill>
              <a:schemeClr val="dk1"/>
            </a:solidFill>
            <a:effectLst/>
            <a:latin typeface="+mn-lt"/>
            <a:ea typeface="+mn-ea"/>
            <a:cs typeface="+mn-cs"/>
          </a:endParaRPr>
        </a:p>
        <a:p>
          <a:r>
            <a:rPr lang="lv-LV" sz="1100" i="0">
              <a:solidFill>
                <a:schemeClr val="dk1"/>
              </a:solidFill>
              <a:effectLst/>
              <a:latin typeface="+mn-lt"/>
              <a:ea typeface="+mn-ea"/>
              <a:cs typeface="+mn-cs"/>
            </a:rPr>
            <a:t>Vides apakšprogrammas prioritāras tēmas atrodamas dokumenta 3. nodaļā (3.1. Vide un resursu efektivitāte – 19.lpp L39/19.; 3.2. Daba un bioloģiskā daudzveidība - 28.lpp L39/28.; 3.3. Vides pārvaldība un informācija – 30.lpp.L39/30)</a:t>
          </a:r>
        </a:p>
        <a:p>
          <a:r>
            <a:rPr lang="lv-LV" sz="1100" i="0">
              <a:solidFill>
                <a:sysClr val="windowText" lastClr="000000"/>
              </a:solidFill>
              <a:effectLst/>
              <a:latin typeface="+mn-lt"/>
              <a:ea typeface="+mn-ea"/>
              <a:cs typeface="+mn-cs"/>
            </a:rPr>
            <a:t>Klimata apakšprogrammas prioritārās tēmas atrodamas 36.lp L39/36</a:t>
          </a:r>
          <a:endParaRPr lang="lv-LV" sz="1100" i="0">
            <a:solidFill>
              <a:sysClr val="windowText" lastClr="000000"/>
            </a:solidFill>
          </a:endParaRPr>
        </a:p>
      </xdr:txBody>
    </xdr:sp>
    <xdr:clientData fPrintsWithSheet="0"/>
  </xdr:twoCellAnchor>
  <xdr:twoCellAnchor editAs="oneCell">
    <xdr:from>
      <xdr:col>2</xdr:col>
      <xdr:colOff>0</xdr:colOff>
      <xdr:row>10</xdr:row>
      <xdr:rowOff>0</xdr:rowOff>
    </xdr:from>
    <xdr:to>
      <xdr:col>10</xdr:col>
      <xdr:colOff>0</xdr:colOff>
      <xdr:row>10</xdr:row>
      <xdr:rowOff>1304925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705725" y="11887200"/>
          <a:ext cx="487680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Aprakstiet piedāvātā risinājuma inovatīvo raksturu Latvijas, Eiropas, Pasaules mērogā. Aprakstiet, kā piedāvātais risinājums atšķiras no jau pieņemtās prakses un ar ko tas būs labāks/efektīvāks/sniegs lielāku ieguldījumu vides vai klimata politikas īstenošanā.</a:t>
          </a:r>
          <a:endParaRPr lang="lv-LV" sz="1100" i="0"/>
        </a:p>
      </xdr:txBody>
    </xdr:sp>
    <xdr:clientData fPrintsWithSheet="0"/>
  </xdr:twoCellAnchor>
  <xdr:twoCellAnchor editAs="oneCell">
    <xdr:from>
      <xdr:col>1</xdr:col>
      <xdr:colOff>609599</xdr:colOff>
      <xdr:row>12</xdr:row>
      <xdr:rowOff>0</xdr:rowOff>
    </xdr:from>
    <xdr:to>
      <xdr:col>10</xdr:col>
      <xdr:colOff>9524</xdr:colOff>
      <xdr:row>12</xdr:row>
      <xdr:rowOff>2171700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705724" y="14630400"/>
          <a:ext cx="4886325"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Projekta potenciāls ir mērojams tā atkārtojamībā un tālāk nododamībā projekta ieviešanas laikā un pēc tā noslēguma.. Tā nav tikai zināšanu tālāk nodošana, rezultātu izplatīšana vai sadarbība starp projektu partneriem, nepieciešams ieviestās tehnoloģijas, metodes vai izstrādātās stratēģijas, kas veiktas projekta laikā, izmantot, lai pārnestu to rezultātus uz kādu citu reģionu, valsti, sektoru vai darbības sfēru. Aprakstiet, kā nodrošināsiet projekta rezultātu atkārtojamību un tālāknododamību ar konkrētām aktivitātēm.</a:t>
          </a:r>
        </a:p>
        <a:p>
          <a:r>
            <a:rPr lang="lv-LV" sz="1100" i="0">
              <a:solidFill>
                <a:schemeClr val="dk1"/>
              </a:solidFill>
              <a:effectLst/>
              <a:latin typeface="+mn-lt"/>
              <a:ea typeface="+mn-ea"/>
              <a:cs typeface="+mn-cs"/>
            </a:rPr>
            <a:t>Atkārtojamība – projektā piedāvātie risinājumi tiks izmantoti atkārtoti tādā pašā veidā un tādiem pašiem mērķiem tikai citā organizācijā/nozarē.</a:t>
          </a:r>
        </a:p>
        <a:p>
          <a:r>
            <a:rPr lang="lv-LV" sz="1100" i="0">
              <a:solidFill>
                <a:schemeClr val="dk1"/>
              </a:solidFill>
              <a:effectLst/>
              <a:latin typeface="+mn-lt"/>
              <a:ea typeface="+mn-ea"/>
              <a:cs typeface="+mn-cs"/>
            </a:rPr>
            <a:t>Tālāknododamība – projektā piedāvātie risinājumi tiks izmantoti citā veidā vai citiem vides, klimata pasākumu vai pārvaldības, informācijas mērķiem tajā pašā vai citā organizācijā/nozarē.</a:t>
          </a:r>
          <a:endParaRPr lang="lv-LV" sz="1100" i="0"/>
        </a:p>
      </xdr:txBody>
    </xdr:sp>
    <xdr:clientData fPrintsWithSheet="0"/>
  </xdr:twoCellAnchor>
  <xdr:twoCellAnchor editAs="oneCell">
    <xdr:from>
      <xdr:col>1</xdr:col>
      <xdr:colOff>609599</xdr:colOff>
      <xdr:row>13</xdr:row>
      <xdr:rowOff>476250</xdr:rowOff>
    </xdr:from>
    <xdr:to>
      <xdr:col>10</xdr:col>
      <xdr:colOff>9524</xdr:colOff>
      <xdr:row>14</xdr:row>
      <xdr:rowOff>1685925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7705724" y="17649825"/>
          <a:ext cx="48863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Aprakstiet, kā projekts tiks turpināts pēc LIFE finansējuma pārtraukšanas, un kādas aktivitātes jāveic, lai konsolidētu rezultātus nolūkā nodrošināt projekta rezultātu ilgtspēju. Lūdzu, norādiet, kādi mehānismi tiks īstenoti, lai nodrošinātu, ka rezultāti tiks uzturēti pēc finansēšanas perioda. Sniedziet atbildes uz šādiem jautājumiem:</a:t>
          </a:r>
        </a:p>
        <a:p>
          <a:r>
            <a:rPr lang="lv-LV" sz="1100" i="0">
              <a:solidFill>
                <a:schemeClr val="dk1"/>
              </a:solidFill>
              <a:effectLst/>
              <a:latin typeface="+mn-lt"/>
              <a:ea typeface="+mn-ea"/>
              <a:cs typeface="+mn-cs"/>
            </a:rPr>
            <a:t>• Kādas aktivitātes pēc projekta beigām būs jāveic vai jāturpina? </a:t>
          </a:r>
        </a:p>
        <a:p>
          <a:r>
            <a:rPr lang="lv-LV" sz="1100" i="0">
              <a:solidFill>
                <a:schemeClr val="dk1"/>
              </a:solidFill>
              <a:effectLst/>
              <a:latin typeface="+mn-lt"/>
              <a:ea typeface="+mn-ea"/>
              <a:cs typeface="+mn-cs"/>
            </a:rPr>
            <a:t>• Kā tas tiks nodrošināts? Kādi resursi šo aktivitāšu īstenošanai būs nepieciešami? </a:t>
          </a:r>
        </a:p>
        <a:p>
          <a:r>
            <a:rPr lang="lv-LV" sz="1100" i="0">
              <a:solidFill>
                <a:schemeClr val="dk1"/>
              </a:solidFill>
              <a:effectLst/>
              <a:latin typeface="+mn-lt"/>
              <a:ea typeface="+mn-ea"/>
              <a:cs typeface="+mn-cs"/>
            </a:rPr>
            <a:t>• Cik lielā mērā projekta rezultāti un gūtās atziņas pēc projekta beigām tiks izplatītas tām personām un / vai organizācijām, kas tās vislabāk varētu izmantot? </a:t>
          </a:r>
          <a:endParaRPr lang="lv-LV" sz="1100" i="0"/>
        </a:p>
      </xdr:txBody>
    </xdr:sp>
    <xdr:clientData fPrintsWithSheet="0"/>
  </xdr:twoCellAnchor>
  <xdr:twoCellAnchor editAs="oneCell">
    <xdr:from>
      <xdr:col>2</xdr:col>
      <xdr:colOff>0</xdr:colOff>
      <xdr:row>16</xdr:row>
      <xdr:rowOff>19050</xdr:rowOff>
    </xdr:from>
    <xdr:to>
      <xdr:col>10</xdr:col>
      <xdr:colOff>0</xdr:colOff>
      <xdr:row>16</xdr:row>
      <xdr:rowOff>1666875</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7705725" y="20421600"/>
          <a:ext cx="48768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Pamatojiet katra partnera piesaistes pamatojumu, to ieguldījumu un lomu projektā, ideālā variantā aprakstot konkrētas aktivitātes, kurās partneris būs iesaistīts. </a:t>
          </a:r>
        </a:p>
        <a:p>
          <a:r>
            <a:rPr lang="lv-LV" sz="1100" i="0">
              <a:solidFill>
                <a:schemeClr val="dk1"/>
              </a:solidFill>
              <a:effectLst/>
              <a:latin typeface="+mn-lt"/>
              <a:ea typeface="+mn-ea"/>
              <a:cs typeface="+mn-cs"/>
            </a:rPr>
            <a:t>Aprakstam jāsniedz priekšstats, vai partnerība ir projekta mērķiem un pasākumiem atbilstoša / pietiekama / kompetenta / saskanīga.</a:t>
          </a:r>
        </a:p>
        <a:p>
          <a:r>
            <a:rPr lang="lv-LV" sz="1100" i="0">
              <a:solidFill>
                <a:schemeClr val="dk1"/>
              </a:solidFill>
              <a:effectLst/>
              <a:latin typeface="+mn-lt"/>
              <a:ea typeface="+mn-ea"/>
              <a:cs typeface="+mn-cs"/>
            </a:rPr>
            <a:t>Atcerieties, ka partneri no citām valstīm (kas īsteno projekta aktivitātes savā valstī) dod papildus punktus projektu vērtēšanas procesā Eiropas Komisijā, taču ārvalstu partneru iesaistei ir jābūt kvalitatīvi pamatotai un reālai (katram partnerim ir jāiesaistās aktivitāšu īstenošanā).</a:t>
          </a:r>
          <a:endParaRPr lang="lv-LV" sz="1100" i="0"/>
        </a:p>
      </xdr:txBody>
    </xdr:sp>
    <xdr:clientData fPrintsWithSheet="0"/>
  </xdr:twoCellAnchor>
  <xdr:twoCellAnchor editAs="oneCell">
    <xdr:from>
      <xdr:col>1</xdr:col>
      <xdr:colOff>600075</xdr:colOff>
      <xdr:row>18</xdr:row>
      <xdr:rowOff>1</xdr:rowOff>
    </xdr:from>
    <xdr:to>
      <xdr:col>9</xdr:col>
      <xdr:colOff>600075</xdr:colOff>
      <xdr:row>18</xdr:row>
      <xdr:rowOff>971551</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696200" y="23374351"/>
          <a:ext cx="48768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Aprakstam ir jābūt tādam, lai varētu spēt novērtēt iesniedzēja un partneru tehniskās iespējas, profesionālā pieredze, zināšanas veiksmīgai projekta īstenošanai. Norādiet savus un partneru iepriekš īstenotos projektus, pieejamos tehniskos un institucionālos resursus. Šeit aprakstīt esošo stāvokli jeb projekta īstenotāju gatavību īstenot projektu (veiktie sagatavošanās, priekšizpētes darbi).</a:t>
          </a:r>
          <a:endParaRPr lang="lv-LV" sz="1100" i="0"/>
        </a:p>
      </xdr:txBody>
    </xdr:sp>
    <xdr:clientData fPrintsWithSheet="0"/>
  </xdr:twoCellAnchor>
  <xdr:twoCellAnchor editAs="oneCell">
    <xdr:from>
      <xdr:col>2</xdr:col>
      <xdr:colOff>19050</xdr:colOff>
      <xdr:row>20</xdr:row>
      <xdr:rowOff>9525</xdr:rowOff>
    </xdr:from>
    <xdr:to>
      <xdr:col>10</xdr:col>
      <xdr:colOff>19050</xdr:colOff>
      <xdr:row>20</xdr:row>
      <xdr:rowOff>1514475</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7724775" y="26908125"/>
          <a:ext cx="48768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t>&lt;=</a:t>
          </a:r>
          <a:r>
            <a:rPr lang="lv-LV" sz="1100" baseline="0"/>
            <a:t> </a:t>
          </a:r>
          <a:r>
            <a:rPr lang="lv-LV" sz="1100" i="0">
              <a:solidFill>
                <a:schemeClr val="dk1"/>
              </a:solidFill>
              <a:effectLst/>
              <a:latin typeface="+mn-lt"/>
              <a:ea typeface="+mn-ea"/>
              <a:cs typeface="+mn-cs"/>
            </a:rPr>
            <a:t>Lūdzu, uzskaitiet ierobežojumus un riskus, kas varētu atstāt uz projekta īstenošanu būtisku negatīvu ietekmi, norādot tos secībā no svarīgākajiem uz mazāk svarīgiem. Attiecībā uz katru norādīto ierobežojumu un risku, lūdzu, norādiet, kā esat paredzējis to pārvarēt. </a:t>
          </a:r>
        </a:p>
        <a:p>
          <a:r>
            <a:rPr lang="lv-LV" sz="1100" i="0">
              <a:solidFill>
                <a:schemeClr val="dk1"/>
              </a:solidFill>
              <a:effectLst/>
              <a:latin typeface="+mn-lt"/>
              <a:ea typeface="+mn-ea"/>
              <a:cs typeface="+mn-cs"/>
            </a:rPr>
            <a:t>Neaizmirstiet iekļaut informāciju par licencēm, atļaujām, ietekmes uz vidi novērtējumu utt. Līdzšinējā pieredze LIFE programmas jomā parādījusi, ka saistībā ar dažiem projektiem rodas grūtības iecerētajā projekta laikā pabeigt visas aktivitātes projekta laikā radušos neparedzētu kavējumu un grūtību dēļ.</a:t>
          </a:r>
          <a:endParaRPr lang="lv-LV" sz="1100" i="0"/>
        </a:p>
      </xdr:txBody>
    </xdr:sp>
    <xdr:clientData fPrintsWithSheet="0"/>
  </xdr:twoCellAnchor>
  <xdr:twoCellAnchor editAs="oneCell">
    <xdr:from>
      <xdr:col>8</xdr:col>
      <xdr:colOff>57150</xdr:colOff>
      <xdr:row>7</xdr:row>
      <xdr:rowOff>390525</xdr:rowOff>
    </xdr:from>
    <xdr:to>
      <xdr:col>9</xdr:col>
      <xdr:colOff>200025</xdr:colOff>
      <xdr:row>8</xdr:row>
      <xdr:rowOff>342900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11420475" y="9096375"/>
          <a:ext cx="752475" cy="3905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lv-LV" sz="800">
              <a:solidFill>
                <a:srgbClr val="FF0000"/>
              </a:solidFill>
            </a:rPr>
            <a:t>saite uz </a:t>
          </a:r>
        </a:p>
        <a:p>
          <a:pPr algn="ctr"/>
          <a:r>
            <a:rPr lang="lv-LV" sz="800">
              <a:solidFill>
                <a:srgbClr val="FF0000"/>
              </a:solidFill>
            </a:rPr>
            <a:t>LIFE DDP</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495300</xdr:colOff>
      <xdr:row>13</xdr:row>
      <xdr:rowOff>171450</xdr:rowOff>
    </xdr:from>
    <xdr:to>
      <xdr:col>17</xdr:col>
      <xdr:colOff>190500</xdr:colOff>
      <xdr:row>21</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897100" y="1962150"/>
          <a:ext cx="220027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v-LV" sz="1600"/>
            <a:t>Nevajadzīgās rindas ieteicams aizslēpt (Hide)! </a:t>
          </a:r>
        </a:p>
      </xdr:txBody>
    </xdr:sp>
    <xdr:clientData fPrintsWithSheet="0"/>
  </xdr:twoCellAnchor>
  <xdr:twoCellAnchor>
    <xdr:from>
      <xdr:col>12</xdr:col>
      <xdr:colOff>485775</xdr:colOff>
      <xdr:row>52</xdr:row>
      <xdr:rowOff>76200</xdr:rowOff>
    </xdr:from>
    <xdr:to>
      <xdr:col>17</xdr:col>
      <xdr:colOff>180975</xdr:colOff>
      <xdr:row>59</xdr:row>
      <xdr:rowOff>171450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4887575" y="10220325"/>
          <a:ext cx="220027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v-LV" sz="1600"/>
            <a:t>Nevajadzīgās rindas ieteicams aizslēpt (Hide)!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95250</xdr:rowOff>
    </xdr:from>
    <xdr:to>
      <xdr:col>10</xdr:col>
      <xdr:colOff>895350</xdr:colOff>
      <xdr:row>21</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4552950"/>
          <a:ext cx="119919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b="1"/>
            <a:t>Iesniedzējam</a:t>
          </a:r>
          <a:r>
            <a:rPr lang="lv-LV" sz="1100" b="1" baseline="0"/>
            <a:t> jāaizpilda TIKAI </a:t>
          </a:r>
          <a:r>
            <a:rPr lang="lv-LV" sz="1100" b="1" baseline="0">
              <a:solidFill>
                <a:sysClr val="windowText" lastClr="000000"/>
              </a:solidFill>
            </a:rPr>
            <a:t>4.2. </a:t>
          </a:r>
          <a:r>
            <a:rPr lang="lv-LV" sz="1100" b="1" baseline="0"/>
            <a:t>tabulas pirmspēdējā (J) </a:t>
          </a:r>
          <a:r>
            <a:rPr lang="lv-LV" sz="1100" baseline="0"/>
            <a:t>aile par projekta partneriem,  norādot katra finansējuma avota pašu ieguldījuma apjomu.  </a:t>
          </a:r>
        </a:p>
        <a:p>
          <a:r>
            <a:rPr lang="lv-LV" sz="1100" baseline="0"/>
            <a:t>Lai nodrošinātu pašu finansējuma kopsummas atbilstību minimālajam apjomam, sākotnēji visa  nepieciešamā summa ir norādīta pie pieteikuma iesniedzēja, bet, labojot datus citiem projekta partneriem, iesniedzēja summa automātiski samazināsies. </a:t>
          </a:r>
        </a:p>
        <a:p>
          <a:r>
            <a:rPr lang="lv-LV" sz="1100" baseline="0"/>
            <a:t>Lūdzam ņemt vērā, ka </a:t>
          </a:r>
          <a:r>
            <a:rPr lang="lv-LV" sz="1100" baseline="0">
              <a:solidFill>
                <a:sysClr val="windowText" lastClr="000000"/>
              </a:solidFill>
            </a:rPr>
            <a:t>LIFE programma paredz katram projekta partnerim sniegt ieguldījumu projektā</a:t>
          </a:r>
          <a:r>
            <a:rPr lang="lv-LV" sz="1100" baseline="0"/>
            <a:t>, līdz ar ko sākotnēji katram projekta partnerim  ir norādīts pašu ieguldījums EUR 1 apmērā</a:t>
          </a:r>
          <a:endParaRPr lang="lv-LV" sz="1100"/>
        </a:p>
      </xdr:txBody>
    </xdr:sp>
    <xdr:clientData fPrintsWithSheet="0"/>
  </xdr:twoCellAnchor>
  <xdr:twoCellAnchor>
    <xdr:from>
      <xdr:col>11</xdr:col>
      <xdr:colOff>523875</xdr:colOff>
      <xdr:row>4</xdr:row>
      <xdr:rowOff>180975</xdr:rowOff>
    </xdr:from>
    <xdr:to>
      <xdr:col>15</xdr:col>
      <xdr:colOff>285750</xdr:colOff>
      <xdr:row>12</xdr:row>
      <xdr:rowOff>152400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2534900" y="2152650"/>
          <a:ext cx="2200275" cy="1495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v-LV" sz="1600"/>
            <a:t>Nevajadzīgās rindas ieteicams aizslēpt (Hide)! </a:t>
          </a:r>
        </a:p>
      </xdr:txBody>
    </xdr:sp>
    <xdr:clientData fPrintsWithSheet="0"/>
  </xdr:twoCellAnchor>
  <xdr:twoCellAnchor>
    <xdr:from>
      <xdr:col>11</xdr:col>
      <xdr:colOff>542925</xdr:colOff>
      <xdr:row>29</xdr:row>
      <xdr:rowOff>76200</xdr:rowOff>
    </xdr:from>
    <xdr:to>
      <xdr:col>15</xdr:col>
      <xdr:colOff>304800</xdr:colOff>
      <xdr:row>37</xdr:row>
      <xdr:rowOff>47625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2553950" y="6477000"/>
          <a:ext cx="2200275" cy="1495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lv-LV" sz="1600"/>
            <a:t>Nevajadzīgās rindas ieteicams aizslēpt (Hide)!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40"/>
  <sheetViews>
    <sheetView showGridLines="0" tabSelected="1" zoomScaleNormal="100" workbookViewId="0">
      <selection activeCell="R14" sqref="R14"/>
    </sheetView>
  </sheetViews>
  <sheetFormatPr defaultRowHeight="15" x14ac:dyDescent="0.25"/>
  <cols>
    <col min="1" max="1" width="29.5703125" style="1" customWidth="1"/>
    <col min="2" max="2" width="9.7109375" style="1" customWidth="1"/>
    <col min="3" max="3" width="3.42578125" style="1" customWidth="1"/>
    <col min="4" max="4" width="6" style="1" customWidth="1"/>
    <col min="5" max="5" width="9.28515625" style="1" customWidth="1"/>
    <col min="6" max="8" width="9.140625" style="1"/>
    <col min="9" max="9" width="3.42578125" style="1" customWidth="1"/>
    <col min="10" max="10" width="6" style="1" customWidth="1"/>
    <col min="11" max="16384" width="9.140625" style="1"/>
  </cols>
  <sheetData>
    <row r="2" spans="1:10" x14ac:dyDescent="0.25">
      <c r="J2" s="70" t="s">
        <v>49</v>
      </c>
    </row>
    <row r="3" spans="1:10" x14ac:dyDescent="0.25">
      <c r="J3" s="71" t="s">
        <v>50</v>
      </c>
    </row>
    <row r="4" spans="1:10" x14ac:dyDescent="0.25">
      <c r="J4" s="71" t="s">
        <v>51</v>
      </c>
    </row>
    <row r="9" spans="1:10" x14ac:dyDescent="0.25">
      <c r="A9" s="107" t="s">
        <v>36</v>
      </c>
      <c r="B9" s="72" t="s">
        <v>28</v>
      </c>
      <c r="C9" s="103"/>
      <c r="D9" s="103"/>
      <c r="E9" s="103"/>
      <c r="F9" s="103"/>
      <c r="G9" s="103"/>
      <c r="H9" s="103"/>
      <c r="I9" s="103"/>
      <c r="J9" s="103"/>
    </row>
    <row r="10" spans="1:10" x14ac:dyDescent="0.25">
      <c r="A10" s="107"/>
      <c r="B10" s="72" t="s">
        <v>29</v>
      </c>
      <c r="C10" s="103"/>
      <c r="D10" s="103"/>
      <c r="E10" s="103"/>
      <c r="F10" s="103"/>
      <c r="G10" s="103"/>
      <c r="H10" s="103"/>
      <c r="I10" s="103"/>
      <c r="J10" s="103"/>
    </row>
    <row r="13" spans="1:10" ht="30.75" customHeight="1" x14ac:dyDescent="0.25">
      <c r="A13" s="108" t="s">
        <v>54</v>
      </c>
      <c r="B13" s="108"/>
      <c r="C13" s="108"/>
      <c r="D13" s="108"/>
      <c r="E13" s="73" t="s">
        <v>37</v>
      </c>
    </row>
    <row r="14" spans="1:10" ht="15" customHeight="1" x14ac:dyDescent="0.25">
      <c r="A14" s="111" t="s">
        <v>30</v>
      </c>
      <c r="B14" s="112"/>
      <c r="C14" s="110">
        <v>0</v>
      </c>
      <c r="D14" s="110"/>
      <c r="E14" s="77" t="b">
        <v>0</v>
      </c>
      <c r="F14" s="74"/>
      <c r="G14" s="74"/>
      <c r="H14" s="74"/>
      <c r="I14" s="74"/>
    </row>
    <row r="15" spans="1:10" x14ac:dyDescent="0.25">
      <c r="A15" s="111" t="s">
        <v>31</v>
      </c>
      <c r="B15" s="112"/>
      <c r="C15" s="109"/>
      <c r="D15" s="109"/>
      <c r="E15" s="75"/>
      <c r="F15" s="74"/>
      <c r="G15" s="74"/>
      <c r="H15" s="74"/>
      <c r="I15" s="74"/>
    </row>
    <row r="16" spans="1:10" x14ac:dyDescent="0.25">
      <c r="A16" s="111" t="s">
        <v>32</v>
      </c>
      <c r="B16" s="112"/>
      <c r="C16" s="109"/>
      <c r="D16" s="109"/>
      <c r="E16" s="75"/>
      <c r="F16" s="74"/>
      <c r="G16" s="74"/>
      <c r="H16" s="74"/>
      <c r="I16" s="74"/>
    </row>
    <row r="17" spans="1:10" x14ac:dyDescent="0.25">
      <c r="A17" s="111" t="s">
        <v>33</v>
      </c>
      <c r="B17" s="112"/>
      <c r="C17" s="109"/>
      <c r="D17" s="109"/>
      <c r="E17" s="75"/>
      <c r="F17" s="74"/>
      <c r="G17" s="74"/>
      <c r="H17" s="74"/>
      <c r="I17" s="74"/>
    </row>
    <row r="18" spans="1:10" x14ac:dyDescent="0.25">
      <c r="A18" s="111" t="s">
        <v>34</v>
      </c>
      <c r="B18" s="112"/>
      <c r="C18" s="109"/>
      <c r="D18" s="109"/>
      <c r="E18" s="75"/>
      <c r="F18" s="74"/>
      <c r="G18" s="74"/>
      <c r="H18" s="74"/>
      <c r="I18" s="74"/>
    </row>
    <row r="19" spans="1:10" x14ac:dyDescent="0.25">
      <c r="A19" s="111" t="s">
        <v>35</v>
      </c>
      <c r="B19" s="112"/>
      <c r="C19" s="109"/>
      <c r="D19" s="109"/>
      <c r="E19" s="75"/>
      <c r="F19" s="74"/>
      <c r="G19" s="74"/>
      <c r="H19" s="74"/>
      <c r="I19" s="74"/>
    </row>
    <row r="25" spans="1:10" x14ac:dyDescent="0.25">
      <c r="A25" s="90" t="s">
        <v>63</v>
      </c>
      <c r="B25" s="90"/>
      <c r="C25" s="91" t="s">
        <v>64</v>
      </c>
      <c r="D25" s="92"/>
      <c r="E25" s="98"/>
      <c r="F25" s="99"/>
      <c r="G25" s="76" t="s">
        <v>65</v>
      </c>
      <c r="H25" s="98"/>
      <c r="I25" s="100"/>
      <c r="J25" s="99"/>
    </row>
    <row r="29" spans="1:10" ht="15" customHeight="1" x14ac:dyDescent="0.25">
      <c r="A29" s="105" t="s">
        <v>52</v>
      </c>
      <c r="B29" s="105"/>
      <c r="C29" s="105"/>
      <c r="D29" s="105"/>
      <c r="E29" s="105"/>
      <c r="F29" s="105"/>
      <c r="G29" s="105"/>
      <c r="H29" s="105"/>
      <c r="I29" s="105"/>
      <c r="J29" s="105"/>
    </row>
    <row r="30" spans="1:10" ht="44.25" customHeight="1" x14ac:dyDescent="0.25">
      <c r="A30" s="106" t="s">
        <v>45</v>
      </c>
      <c r="B30" s="106"/>
      <c r="C30" s="88">
        <v>0</v>
      </c>
      <c r="D30" s="89"/>
      <c r="E30" s="86" t="s">
        <v>46</v>
      </c>
      <c r="F30" s="86"/>
      <c r="G30" s="86"/>
      <c r="H30" s="86"/>
      <c r="I30" s="101"/>
      <c r="J30" s="102"/>
    </row>
    <row r="31" spans="1:10" ht="34.5" customHeight="1" x14ac:dyDescent="0.25">
      <c r="A31" s="105" t="s">
        <v>53</v>
      </c>
      <c r="B31" s="97"/>
      <c r="C31" s="88">
        <v>0</v>
      </c>
      <c r="D31" s="89"/>
      <c r="E31" s="104" t="s">
        <v>47</v>
      </c>
      <c r="F31" s="104"/>
      <c r="G31" s="104"/>
      <c r="H31" s="104"/>
      <c r="I31" s="101"/>
      <c r="J31" s="102"/>
    </row>
    <row r="32" spans="1:10" ht="15" customHeight="1" x14ac:dyDescent="0.25">
      <c r="A32" s="97" t="s">
        <v>44</v>
      </c>
      <c r="B32" s="97"/>
      <c r="C32" s="83"/>
      <c r="D32" s="84"/>
      <c r="E32" s="84"/>
      <c r="F32" s="84"/>
      <c r="G32" s="84"/>
      <c r="H32" s="84"/>
      <c r="I32" s="84"/>
      <c r="J32" s="85"/>
    </row>
    <row r="33" spans="1:10" ht="15.75" customHeight="1" x14ac:dyDescent="0.25">
      <c r="A33" s="87" t="s">
        <v>38</v>
      </c>
      <c r="B33" s="87"/>
      <c r="C33" s="83"/>
      <c r="D33" s="84"/>
      <c r="E33" s="84"/>
      <c r="F33" s="84"/>
      <c r="G33" s="84"/>
      <c r="H33" s="84"/>
      <c r="I33" s="84"/>
      <c r="J33" s="85"/>
    </row>
    <row r="34" spans="1:10" x14ac:dyDescent="0.25">
      <c r="A34" s="87" t="s">
        <v>39</v>
      </c>
      <c r="B34" s="87"/>
      <c r="C34" s="83"/>
      <c r="D34" s="84"/>
      <c r="E34" s="84"/>
      <c r="F34" s="84"/>
      <c r="G34" s="84"/>
      <c r="H34" s="84"/>
      <c r="I34" s="84"/>
      <c r="J34" s="85"/>
    </row>
    <row r="35" spans="1:10" x14ac:dyDescent="0.25">
      <c r="A35" s="87" t="s">
        <v>40</v>
      </c>
      <c r="B35" s="87"/>
      <c r="C35" s="83"/>
      <c r="D35" s="84"/>
      <c r="E35" s="84"/>
      <c r="F35" s="84"/>
      <c r="G35" s="84"/>
      <c r="H35" s="84"/>
      <c r="I35" s="84"/>
      <c r="J35" s="85"/>
    </row>
    <row r="36" spans="1:10" x14ac:dyDescent="0.25">
      <c r="A36" s="87" t="s">
        <v>41</v>
      </c>
      <c r="B36" s="87"/>
      <c r="C36" s="83"/>
      <c r="D36" s="84"/>
      <c r="E36" s="84"/>
      <c r="F36" s="84"/>
      <c r="G36" s="84"/>
      <c r="H36" s="84"/>
      <c r="I36" s="84"/>
      <c r="J36" s="85"/>
    </row>
    <row r="37" spans="1:10" ht="31.5" customHeight="1" x14ac:dyDescent="0.25">
      <c r="A37" s="87" t="s">
        <v>55</v>
      </c>
      <c r="B37" s="87"/>
      <c r="C37" s="94"/>
      <c r="D37" s="95"/>
      <c r="E37" s="95"/>
      <c r="F37" s="95"/>
      <c r="G37" s="95"/>
      <c r="H37" s="95"/>
      <c r="I37" s="95"/>
      <c r="J37" s="96"/>
    </row>
    <row r="38" spans="1:10" ht="32.25" customHeight="1" x14ac:dyDescent="0.25">
      <c r="A38" s="87" t="s">
        <v>56</v>
      </c>
      <c r="B38" s="87"/>
      <c r="C38" s="83"/>
      <c r="D38" s="84"/>
      <c r="E38" s="84"/>
      <c r="F38" s="84"/>
      <c r="G38" s="84"/>
      <c r="H38" s="84"/>
      <c r="I38" s="84"/>
      <c r="J38" s="85"/>
    </row>
    <row r="39" spans="1:10" ht="28.5" customHeight="1" x14ac:dyDescent="0.25">
      <c r="A39" s="87" t="s">
        <v>42</v>
      </c>
      <c r="B39" s="87"/>
      <c r="C39" s="83"/>
      <c r="D39" s="84"/>
      <c r="E39" s="84"/>
      <c r="F39" s="84"/>
      <c r="G39" s="84"/>
      <c r="H39" s="84"/>
      <c r="I39" s="84"/>
      <c r="J39" s="85"/>
    </row>
    <row r="40" spans="1:10" x14ac:dyDescent="0.25">
      <c r="A40" s="87" t="s">
        <v>43</v>
      </c>
      <c r="B40" s="87"/>
      <c r="C40" s="93"/>
      <c r="D40" s="84"/>
      <c r="E40" s="84"/>
      <c r="F40" s="84"/>
      <c r="G40" s="84"/>
      <c r="H40" s="84"/>
      <c r="I40" s="84"/>
      <c r="J40" s="85"/>
    </row>
  </sheetData>
  <sheetProtection sheet="1" formatColumns="0" formatRows="0"/>
  <mergeCells count="47">
    <mergeCell ref="C16:D16"/>
    <mergeCell ref="C15:D15"/>
    <mergeCell ref="C14:D14"/>
    <mergeCell ref="A14:B14"/>
    <mergeCell ref="A19:B19"/>
    <mergeCell ref="A18:B18"/>
    <mergeCell ref="A17:B17"/>
    <mergeCell ref="A16:B16"/>
    <mergeCell ref="A15:B15"/>
    <mergeCell ref="E25:F25"/>
    <mergeCell ref="H25:J25"/>
    <mergeCell ref="I31:J31"/>
    <mergeCell ref="I30:J30"/>
    <mergeCell ref="C9:J9"/>
    <mergeCell ref="E31:H31"/>
    <mergeCell ref="A29:J29"/>
    <mergeCell ref="A31:B31"/>
    <mergeCell ref="A30:B30"/>
    <mergeCell ref="C10:J10"/>
    <mergeCell ref="C30:D30"/>
    <mergeCell ref="A9:A10"/>
    <mergeCell ref="A13:D13"/>
    <mergeCell ref="C19:D19"/>
    <mergeCell ref="C18:D18"/>
    <mergeCell ref="C17:D17"/>
    <mergeCell ref="A40:B40"/>
    <mergeCell ref="A39:B39"/>
    <mergeCell ref="C31:D31"/>
    <mergeCell ref="A25:B25"/>
    <mergeCell ref="C25:D25"/>
    <mergeCell ref="C40:J40"/>
    <mergeCell ref="C39:J39"/>
    <mergeCell ref="C38:J38"/>
    <mergeCell ref="C37:J37"/>
    <mergeCell ref="A33:B33"/>
    <mergeCell ref="A32:B32"/>
    <mergeCell ref="A38:B38"/>
    <mergeCell ref="A37:B37"/>
    <mergeCell ref="A36:B36"/>
    <mergeCell ref="A35:B35"/>
    <mergeCell ref="A34:B34"/>
    <mergeCell ref="C32:J32"/>
    <mergeCell ref="E30:H30"/>
    <mergeCell ref="C36:J36"/>
    <mergeCell ref="C35:J35"/>
    <mergeCell ref="C34:J34"/>
    <mergeCell ref="C33:J33"/>
  </mergeCells>
  <dataValidations count="1">
    <dataValidation operator="greaterThanOrEqual" allowBlank="1" showInputMessage="1" showErrorMessage="1" errorTitle="Neatļauta vērtība!" error="Jābūt datumam atbilstoši formātam datora reģionālajos iestatījumos un ne agrākam par 15.06.2018" sqref="E25:F25 H25:J25" xr:uid="{00000000-0002-0000-0000-000000000000}"/>
  </dataValidations>
  <pageMargins left="0.70866141732283472" right="0.70866141732283472" top="0.74803149606299213" bottom="0.74803149606299213" header="0.31496062992125984" footer="0.31496062992125984"/>
  <pageSetup paperSize="9" scale="91"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from>
                    <xdr:col>3</xdr:col>
                    <xdr:colOff>0</xdr:colOff>
                    <xdr:row>13</xdr:row>
                    <xdr:rowOff>19050</xdr:rowOff>
                  </from>
                  <to>
                    <xdr:col>3</xdr:col>
                    <xdr:colOff>200025</xdr:colOff>
                    <xdr:row>13</xdr:row>
                    <xdr:rowOff>161925</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3</xdr:col>
                    <xdr:colOff>0</xdr:colOff>
                    <xdr:row>14</xdr:row>
                    <xdr:rowOff>28575</xdr:rowOff>
                  </from>
                  <to>
                    <xdr:col>3</xdr:col>
                    <xdr:colOff>200025</xdr:colOff>
                    <xdr:row>14</xdr:row>
                    <xdr:rowOff>171450</xdr:rowOff>
                  </to>
                </anchor>
              </controlPr>
            </control>
          </mc:Choice>
        </mc:AlternateContent>
        <mc:AlternateContent xmlns:mc="http://schemas.openxmlformats.org/markup-compatibility/2006">
          <mc:Choice Requires="x14">
            <control shapeId="1034" r:id="rId6" name="Option Button 10">
              <controlPr locked="0" defaultSize="0" autoFill="0" autoLine="0" autoPict="0">
                <anchor moveWithCells="1">
                  <from>
                    <xdr:col>3</xdr:col>
                    <xdr:colOff>0</xdr:colOff>
                    <xdr:row>15</xdr:row>
                    <xdr:rowOff>19050</xdr:rowOff>
                  </from>
                  <to>
                    <xdr:col>3</xdr:col>
                    <xdr:colOff>200025</xdr:colOff>
                    <xdr:row>15</xdr:row>
                    <xdr:rowOff>161925</xdr:rowOff>
                  </to>
                </anchor>
              </controlPr>
            </control>
          </mc:Choice>
        </mc:AlternateContent>
        <mc:AlternateContent xmlns:mc="http://schemas.openxmlformats.org/markup-compatibility/2006">
          <mc:Choice Requires="x14">
            <control shapeId="1035" r:id="rId7" name="Option Button 11">
              <controlPr locked="0" defaultSize="0" autoFill="0" autoLine="0" autoPict="0">
                <anchor moveWithCells="1">
                  <from>
                    <xdr:col>3</xdr:col>
                    <xdr:colOff>0</xdr:colOff>
                    <xdr:row>16</xdr:row>
                    <xdr:rowOff>28575</xdr:rowOff>
                  </from>
                  <to>
                    <xdr:col>3</xdr:col>
                    <xdr:colOff>200025</xdr:colOff>
                    <xdr:row>16</xdr:row>
                    <xdr:rowOff>171450</xdr:rowOff>
                  </to>
                </anchor>
              </controlPr>
            </control>
          </mc:Choice>
        </mc:AlternateContent>
        <mc:AlternateContent xmlns:mc="http://schemas.openxmlformats.org/markup-compatibility/2006">
          <mc:Choice Requires="x14">
            <control shapeId="1036" r:id="rId8" name="Option Button 12">
              <controlPr locked="0" defaultSize="0" autoFill="0" autoLine="0" autoPict="0">
                <anchor moveWithCells="1">
                  <from>
                    <xdr:col>3</xdr:col>
                    <xdr:colOff>0</xdr:colOff>
                    <xdr:row>17</xdr:row>
                    <xdr:rowOff>28575</xdr:rowOff>
                  </from>
                  <to>
                    <xdr:col>3</xdr:col>
                    <xdr:colOff>200025</xdr:colOff>
                    <xdr:row>17</xdr:row>
                    <xdr:rowOff>171450</xdr:rowOff>
                  </to>
                </anchor>
              </controlPr>
            </control>
          </mc:Choice>
        </mc:AlternateContent>
        <mc:AlternateContent xmlns:mc="http://schemas.openxmlformats.org/markup-compatibility/2006">
          <mc:Choice Requires="x14">
            <control shapeId="1037" r:id="rId9" name="Option Button 13">
              <controlPr locked="0" defaultSize="0" autoFill="0" autoLine="0" autoPict="0">
                <anchor moveWithCells="1">
                  <from>
                    <xdr:col>3</xdr:col>
                    <xdr:colOff>0</xdr:colOff>
                    <xdr:row>18</xdr:row>
                    <xdr:rowOff>28575</xdr:rowOff>
                  </from>
                  <to>
                    <xdr:col>3</xdr:col>
                    <xdr:colOff>200025</xdr:colOff>
                    <xdr:row>18</xdr:row>
                    <xdr:rowOff>171450</xdr:rowOff>
                  </to>
                </anchor>
              </controlPr>
            </control>
          </mc:Choice>
        </mc:AlternateContent>
        <mc:AlternateContent xmlns:mc="http://schemas.openxmlformats.org/markup-compatibility/2006">
          <mc:Choice Requires="x14">
            <control shapeId="1038" r:id="rId10" name="Check Box 14">
              <controlPr locked="0" defaultSize="0" autoFill="0" autoLine="0" autoPict="0">
                <anchor moveWithCells="1">
                  <from>
                    <xdr:col>4</xdr:col>
                    <xdr:colOff>209550</xdr:colOff>
                    <xdr:row>13</xdr:row>
                    <xdr:rowOff>19050</xdr:rowOff>
                  </from>
                  <to>
                    <xdr:col>4</xdr:col>
                    <xdr:colOff>571500</xdr:colOff>
                    <xdr:row>14</xdr:row>
                    <xdr:rowOff>0</xdr:rowOff>
                  </to>
                </anchor>
              </controlPr>
            </control>
          </mc:Choice>
        </mc:AlternateContent>
        <mc:AlternateContent xmlns:mc="http://schemas.openxmlformats.org/markup-compatibility/2006">
          <mc:Choice Requires="x14">
            <control shapeId="1039" r:id="rId11" name="Option Button 15">
              <controlPr locked="0" defaultSize="0" autoFill="0" autoLine="0" autoPict="0">
                <anchor moveWithCells="1">
                  <from>
                    <xdr:col>3</xdr:col>
                    <xdr:colOff>0</xdr:colOff>
                    <xdr:row>29</xdr:row>
                    <xdr:rowOff>190500</xdr:rowOff>
                  </from>
                  <to>
                    <xdr:col>3</xdr:col>
                    <xdr:colOff>247650</xdr:colOff>
                    <xdr:row>29</xdr:row>
                    <xdr:rowOff>371475</xdr:rowOff>
                  </to>
                </anchor>
              </controlPr>
            </control>
          </mc:Choice>
        </mc:AlternateContent>
        <mc:AlternateContent xmlns:mc="http://schemas.openxmlformats.org/markup-compatibility/2006">
          <mc:Choice Requires="x14">
            <control shapeId="1040" r:id="rId12" name="Option Button 16">
              <controlPr locked="0" defaultSize="0" autoFill="0" autoLine="0" autoPict="0">
                <anchor moveWithCells="1">
                  <from>
                    <xdr:col>9</xdr:col>
                    <xdr:colOff>9525</xdr:colOff>
                    <xdr:row>29</xdr:row>
                    <xdr:rowOff>190500</xdr:rowOff>
                  </from>
                  <to>
                    <xdr:col>9</xdr:col>
                    <xdr:colOff>257175</xdr:colOff>
                    <xdr:row>29</xdr:row>
                    <xdr:rowOff>371475</xdr:rowOff>
                  </to>
                </anchor>
              </controlPr>
            </control>
          </mc:Choice>
        </mc:AlternateContent>
        <mc:AlternateContent xmlns:mc="http://schemas.openxmlformats.org/markup-compatibility/2006">
          <mc:Choice Requires="x14">
            <control shapeId="1041" r:id="rId13" name="Option Button 17">
              <controlPr locked="0" defaultSize="0" autoFill="0" autoLine="0" autoPict="0">
                <anchor moveWithCells="1">
                  <from>
                    <xdr:col>3</xdr:col>
                    <xdr:colOff>0</xdr:colOff>
                    <xdr:row>30</xdr:row>
                    <xdr:rowOff>19050</xdr:rowOff>
                  </from>
                  <to>
                    <xdr:col>3</xdr:col>
                    <xdr:colOff>247650</xdr:colOff>
                    <xdr:row>30</xdr:row>
                    <xdr:rowOff>200025</xdr:rowOff>
                  </to>
                </anchor>
              </controlPr>
            </control>
          </mc:Choice>
        </mc:AlternateContent>
        <mc:AlternateContent xmlns:mc="http://schemas.openxmlformats.org/markup-compatibility/2006">
          <mc:Choice Requires="x14">
            <control shapeId="1042" r:id="rId14" name="Option Button 18">
              <controlPr locked="0" defaultSize="0" autoFill="0" autoLine="0" autoPict="0">
                <anchor moveWithCells="1">
                  <from>
                    <xdr:col>9</xdr:col>
                    <xdr:colOff>9525</xdr:colOff>
                    <xdr:row>30</xdr:row>
                    <xdr:rowOff>19050</xdr:rowOff>
                  </from>
                  <to>
                    <xdr:col>9</xdr:col>
                    <xdr:colOff>257175</xdr:colOff>
                    <xdr:row>30</xdr:row>
                    <xdr:rowOff>200025</xdr:rowOff>
                  </to>
                </anchor>
              </controlPr>
            </control>
          </mc:Choice>
        </mc:AlternateContent>
        <mc:AlternateContent xmlns:mc="http://schemas.openxmlformats.org/markup-compatibility/2006">
          <mc:Choice Requires="x14">
            <control shapeId="1043" r:id="rId15" name="Group Box 19">
              <controlPr defaultSize="0" print="0" autoFill="0" autoPict="0">
                <anchor moveWithCells="1">
                  <from>
                    <xdr:col>2</xdr:col>
                    <xdr:colOff>9525</xdr:colOff>
                    <xdr:row>13</xdr:row>
                    <xdr:rowOff>0</xdr:rowOff>
                  </from>
                  <to>
                    <xdr:col>4</xdr:col>
                    <xdr:colOff>0</xdr:colOff>
                    <xdr:row>19</xdr:row>
                    <xdr:rowOff>0</xdr:rowOff>
                  </to>
                </anchor>
              </controlPr>
            </control>
          </mc:Choice>
        </mc:AlternateContent>
        <mc:AlternateContent xmlns:mc="http://schemas.openxmlformats.org/markup-compatibility/2006">
          <mc:Choice Requires="x14">
            <control shapeId="1044" r:id="rId16" name="Group Box 20">
              <controlPr defaultSize="0" autoFill="0" autoPict="0">
                <anchor moveWithCells="1">
                  <from>
                    <xdr:col>2</xdr:col>
                    <xdr:colOff>0</xdr:colOff>
                    <xdr:row>29</xdr:row>
                    <xdr:rowOff>0</xdr:rowOff>
                  </from>
                  <to>
                    <xdr:col>10</xdr:col>
                    <xdr:colOff>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5"/>
  <sheetViews>
    <sheetView showGridLines="0" zoomScaleNormal="100" workbookViewId="0">
      <selection activeCell="J19" sqref="J19"/>
    </sheetView>
  </sheetViews>
  <sheetFormatPr defaultRowHeight="15" x14ac:dyDescent="0.25"/>
  <cols>
    <col min="1" max="1" width="41" style="1" customWidth="1"/>
    <col min="2" max="2" width="15.85546875" style="1" customWidth="1"/>
    <col min="3" max="3" width="29.7109375" style="1" customWidth="1"/>
    <col min="4" max="4" width="11.28515625" style="1" customWidth="1"/>
    <col min="5" max="5" width="35.7109375" style="1" customWidth="1"/>
    <col min="6" max="8" width="16.5703125" style="1" customWidth="1"/>
    <col min="9" max="16384" width="9.140625" style="1"/>
  </cols>
  <sheetData>
    <row r="1" spans="1:8" ht="37.5" customHeight="1" x14ac:dyDescent="0.25">
      <c r="A1" s="105" t="s">
        <v>91</v>
      </c>
      <c r="B1" s="105"/>
      <c r="C1" s="105"/>
      <c r="D1" s="105"/>
      <c r="E1" s="105"/>
      <c r="F1" s="113" t="s">
        <v>62</v>
      </c>
      <c r="G1" s="113"/>
      <c r="H1" s="113"/>
    </row>
    <row r="2" spans="1:8" ht="31.5" x14ac:dyDescent="0.25">
      <c r="A2" s="67" t="s">
        <v>44</v>
      </c>
      <c r="B2" s="67" t="s">
        <v>57</v>
      </c>
      <c r="C2" s="67" t="s">
        <v>59</v>
      </c>
      <c r="D2" s="67" t="s">
        <v>26</v>
      </c>
      <c r="E2" s="67" t="s">
        <v>58</v>
      </c>
      <c r="F2" s="67" t="s">
        <v>66</v>
      </c>
      <c r="G2" s="67" t="s">
        <v>48</v>
      </c>
      <c r="H2" s="67" t="s">
        <v>17</v>
      </c>
    </row>
    <row r="3" spans="1:8" ht="15.75" x14ac:dyDescent="0.25">
      <c r="A3" s="32" t="str">
        <f>IF(Titullapa!C32="","",Titullapa!C32)</f>
        <v/>
      </c>
      <c r="B3" s="32" t="str">
        <f>IF(Titullapa!C33="","",Titullapa!C33)</f>
        <v/>
      </c>
      <c r="C3" s="33" t="str">
        <f>IF(Titullapa!C32="","",IF(Titullapa!C31=1,"Tiešās pārvaldes valsts iestāde","Cita publisko vai privāto tiesību juridiskā persona"))</f>
        <v/>
      </c>
      <c r="D3" s="69"/>
      <c r="E3" s="33" t="str">
        <f>IF(Titullapa!C32="","",Titullapa!C38&amp;"; "&amp;Titullapa!C40&amp;"; "&amp;Titullapa!C39)</f>
        <v/>
      </c>
      <c r="F3" s="68" t="str">
        <f>IF($A3="","",IF(AND(Titullapa!$C$14=1,Titullapa!$E$14=TRUE),0.75,IF(Titullapa!$C$14=1,0.6,0.55)))</f>
        <v/>
      </c>
      <c r="G3" s="68" t="str">
        <f>IF($A3="","",IF(D3="Latvija",IF(AND(Titullapa!$C$14=1,Titullapa!$E$14=TRUE),IF($C3="Tiešās pārvaldes valsts iestāde",0.25,0.18),IF(Titullapa!$C$14=1,IF($C3="Tiešās pārvaldes valsts iestāde",0.4,0.3),IF($C3="Tiešās pārvaldes valsts iestāde",0.45,0.3))),0))</f>
        <v/>
      </c>
      <c r="H3" s="68" t="str">
        <f>IF($A3="","",1-SUM($F3:$G3))</f>
        <v/>
      </c>
    </row>
    <row r="4" spans="1:8" ht="15.75" x14ac:dyDescent="0.25">
      <c r="A4" s="4"/>
      <c r="B4" s="4"/>
      <c r="C4" s="41"/>
      <c r="D4" s="4"/>
      <c r="E4" s="41"/>
      <c r="F4" s="68" t="str">
        <f>IF($A4="","",IF(AND(Titullapa!$C$14=1,Titullapa!$E$14=TRUE),0.75,IF(Titullapa!$C$14=1,0.6,0.55)))</f>
        <v/>
      </c>
      <c r="G4" s="68" t="str">
        <f>IF($A4="","",IF(D4="Latvija",IF(AND(Titullapa!$C$14=1,Titullapa!$E$14=TRUE),IF($C4="Tiešās pārvaldes valsts iestāde",0.25,0.18),IF(Titullapa!$C$14=1,IF($C4="Tiešās pārvaldes valsts iestāde",0.4,0.3),IF($C4="Tiešās pārvaldes valsts iestāde",0.45,0.3))),0))</f>
        <v/>
      </c>
      <c r="H4" s="68" t="str">
        <f>IF($A4="","",1-SUM($F4:$G4))</f>
        <v/>
      </c>
    </row>
    <row r="5" spans="1:8" ht="15.75" x14ac:dyDescent="0.25">
      <c r="A5" s="4"/>
      <c r="B5" s="4"/>
      <c r="C5" s="41"/>
      <c r="D5" s="4"/>
      <c r="E5" s="41"/>
      <c r="F5" s="68" t="str">
        <f>IF($A5="","",IF(AND(Titullapa!$C$14=1,Titullapa!$E$14=TRUE),0.75,IF(Titullapa!$C$14=1,0.6,0.55)))</f>
        <v/>
      </c>
      <c r="G5" s="68" t="str">
        <f>IF($A5="","",IF(D5="Latvija",IF(AND(Titullapa!$C$14=1,Titullapa!$E$14=TRUE),IF($C5="Tiešās pārvaldes valsts iestāde",0.25,0.18),IF(Titullapa!$C$14=1,IF($C5="Tiešās pārvaldes valsts iestāde",0.4,0.3),IF($C5="Tiešās pārvaldes valsts iestāde",0.45,0.3))),0))</f>
        <v/>
      </c>
      <c r="H5" s="68" t="str">
        <f t="shared" ref="H5:H13" si="0">IF($A5="","",1-SUM($F5:$G5))</f>
        <v/>
      </c>
    </row>
    <row r="6" spans="1:8" ht="15.75" x14ac:dyDescent="0.25">
      <c r="A6" s="4"/>
      <c r="B6" s="4"/>
      <c r="C6" s="41"/>
      <c r="D6" s="4"/>
      <c r="E6" s="41"/>
      <c r="F6" s="68" t="str">
        <f>IF($A6="","",IF(AND(Titullapa!$C$14=1,Titullapa!$E$14=TRUE),0.75,IF(Titullapa!$C$14=1,0.6,0.55)))</f>
        <v/>
      </c>
      <c r="G6" s="68" t="str">
        <f>IF($A6="","",IF(D6="Latvija",IF(AND(Titullapa!$C$14=1,Titullapa!$E$14=TRUE),IF($C6="Tiešās pārvaldes valsts iestāde",0.25,0.18),IF(Titullapa!$C$14=1,IF($C6="Tiešās pārvaldes valsts iestāde",0.4,0.3),IF($C6="Tiešās pārvaldes valsts iestāde",0.45,0.3))),0))</f>
        <v/>
      </c>
      <c r="H6" s="68" t="str">
        <f t="shared" si="0"/>
        <v/>
      </c>
    </row>
    <row r="7" spans="1:8" ht="15.75" x14ac:dyDescent="0.25">
      <c r="A7" s="4"/>
      <c r="B7" s="4"/>
      <c r="C7" s="41"/>
      <c r="D7" s="4"/>
      <c r="E7" s="41"/>
      <c r="F7" s="68" t="str">
        <f>IF($A7="","",IF(AND(Titullapa!$C$14=1,Titullapa!$E$14=TRUE),0.75,IF(Titullapa!$C$14=1,0.6,0.55)))</f>
        <v/>
      </c>
      <c r="G7" s="68" t="str">
        <f>IF($A7="","",IF(D7="Latvija",IF(AND(Titullapa!$C$14=1,Titullapa!$E$14=TRUE),IF($C7="Tiešās pārvaldes valsts iestāde",0.25,0.18),IF(Titullapa!$C$14=1,IF($C7="Tiešās pārvaldes valsts iestāde",0.4,0.3),IF($C7="Tiešās pārvaldes valsts iestāde",0.45,0.3))),0))</f>
        <v/>
      </c>
      <c r="H7" s="68" t="str">
        <f t="shared" si="0"/>
        <v/>
      </c>
    </row>
    <row r="8" spans="1:8" ht="15.75" x14ac:dyDescent="0.25">
      <c r="A8" s="4"/>
      <c r="B8" s="4"/>
      <c r="C8" s="41"/>
      <c r="D8" s="4"/>
      <c r="E8" s="41"/>
      <c r="F8" s="68" t="str">
        <f>IF($A8="","",IF(AND(Titullapa!$C$14=1,Titullapa!$E$14=TRUE),0.75,IF(Titullapa!$C$14=1,0.6,0.55)))</f>
        <v/>
      </c>
      <c r="G8" s="68" t="str">
        <f>IF($A8="","",IF(D8="Latvija",IF(AND(Titullapa!$C$14=1,Titullapa!$E$14=TRUE),IF($C8="Tiešās pārvaldes valsts iestāde",0.25,0.18),IF(Titullapa!$C$14=1,IF($C8="Tiešās pārvaldes valsts iestāde",0.4,0.3),IF($C8="Tiešās pārvaldes valsts iestāde",0.45,0.3))),0))</f>
        <v/>
      </c>
      <c r="H8" s="68" t="str">
        <f t="shared" si="0"/>
        <v/>
      </c>
    </row>
    <row r="9" spans="1:8" ht="15.75" x14ac:dyDescent="0.25">
      <c r="A9" s="4"/>
      <c r="B9" s="4"/>
      <c r="C9" s="41"/>
      <c r="D9" s="4"/>
      <c r="E9" s="41"/>
      <c r="F9" s="68" t="str">
        <f>IF($A9="","",IF(AND(Titullapa!$C$14=1,Titullapa!$E$14=TRUE),0.75,IF(Titullapa!$C$14=1,0.6,0.55)))</f>
        <v/>
      </c>
      <c r="G9" s="68" t="str">
        <f>IF($A9="","",IF(D9="Latvija",IF(AND(Titullapa!$C$14=1,Titullapa!$E$14=TRUE),IF($C9="Tiešās pārvaldes valsts iestāde",0.25,0.18),IF(Titullapa!$C$14=1,IF($C9="Tiešās pārvaldes valsts iestāde",0.4,0.3),IF($C9="Tiešās pārvaldes valsts iestāde",0.45,0.3))),0))</f>
        <v/>
      </c>
      <c r="H9" s="68" t="str">
        <f t="shared" si="0"/>
        <v/>
      </c>
    </row>
    <row r="10" spans="1:8" ht="15.75" x14ac:dyDescent="0.25">
      <c r="A10" s="4"/>
      <c r="B10" s="4"/>
      <c r="C10" s="41"/>
      <c r="D10" s="4"/>
      <c r="E10" s="41"/>
      <c r="F10" s="68" t="str">
        <f>IF($A10="","",IF(AND(Titullapa!$C$14=1,Titullapa!$E$14=TRUE),0.75,IF(Titullapa!$C$14=1,0.6,0.55)))</f>
        <v/>
      </c>
      <c r="G10" s="68" t="str">
        <f>IF($A10="","",IF(D10="Latvija",IF(AND(Titullapa!$C$14=1,Titullapa!$E$14=TRUE),IF($C10="Tiešās pārvaldes valsts iestāde",0.25,0.18),IF(Titullapa!$C$14=1,IF($C10="Tiešās pārvaldes valsts iestāde",0.4,0.3),IF($C10="Tiešās pārvaldes valsts iestāde",0.45,0.3))),0))</f>
        <v/>
      </c>
      <c r="H10" s="68" t="str">
        <f t="shared" si="0"/>
        <v/>
      </c>
    </row>
    <row r="11" spans="1:8" ht="15.75" x14ac:dyDescent="0.25">
      <c r="A11" s="4"/>
      <c r="B11" s="4"/>
      <c r="C11" s="41"/>
      <c r="D11" s="4"/>
      <c r="E11" s="41"/>
      <c r="F11" s="68" t="str">
        <f>IF($A11="","",IF(AND(Titullapa!$C$14=1,Titullapa!$E$14=TRUE),0.75,IF(Titullapa!$C$14=1,0.6,0.55)))</f>
        <v/>
      </c>
      <c r="G11" s="68" t="str">
        <f>IF($A11="","",IF(D11="Latvija",IF(AND(Titullapa!$C$14=1,Titullapa!$E$14=TRUE),IF($C11="Tiešās pārvaldes valsts iestāde",0.25,0.18),IF(Titullapa!$C$14=1,IF($C11="Tiešās pārvaldes valsts iestāde",0.4,0.3),IF($C11="Tiešās pārvaldes valsts iestāde",0.45,0.3))),0))</f>
        <v/>
      </c>
      <c r="H11" s="68" t="str">
        <f t="shared" si="0"/>
        <v/>
      </c>
    </row>
    <row r="12" spans="1:8" ht="15.75" x14ac:dyDescent="0.25">
      <c r="A12" s="4"/>
      <c r="B12" s="4"/>
      <c r="C12" s="41"/>
      <c r="D12" s="4"/>
      <c r="E12" s="41"/>
      <c r="F12" s="68" t="str">
        <f>IF($A12="","",IF(AND(Titullapa!$C$14=1,Titullapa!$E$14=TRUE),0.75,IF(Titullapa!$C$14=1,0.6,0.55)))</f>
        <v/>
      </c>
      <c r="G12" s="68" t="str">
        <f>IF($A12="","",IF(D12="Latvija",IF(AND(Titullapa!$C$14=1,Titullapa!$E$14=TRUE),IF($C12="Tiešās pārvaldes valsts iestāde",0.25,0.18),IF(Titullapa!$C$14=1,IF($C12="Tiešās pārvaldes valsts iestāde",0.4,0.3),IF($C12="Tiešās pārvaldes valsts iestāde",0.45,0.3))),0))</f>
        <v/>
      </c>
      <c r="H12" s="68" t="str">
        <f t="shared" si="0"/>
        <v/>
      </c>
    </row>
    <row r="13" spans="1:8" ht="15.75" x14ac:dyDescent="0.25">
      <c r="A13" s="4"/>
      <c r="B13" s="4"/>
      <c r="C13" s="41"/>
      <c r="D13" s="4"/>
      <c r="E13" s="41"/>
      <c r="F13" s="68" t="str">
        <f>IF($A13="","",IF(AND(Titullapa!$C$14=1,Titullapa!$E$14=TRUE),0.75,IF(Titullapa!$C$14=1,0.6,0.55)))</f>
        <v/>
      </c>
      <c r="G13" s="68" t="str">
        <f>IF($A13="","",IF(D13="Latvija",IF(AND(Titullapa!$C$14=1,Titullapa!$E$14=TRUE),IF($C13="Tiešās pārvaldes valsts iestāde",0.25,0.18),IF(Titullapa!$C$14=1,IF($C13="Tiešās pārvaldes valsts iestāde",0.4,0.3),IF($C13="Tiešās pārvaldes valsts iestāde",0.45,0.3))),0))</f>
        <v/>
      </c>
      <c r="H13" s="68" t="str">
        <f t="shared" si="0"/>
        <v/>
      </c>
    </row>
    <row r="19" spans="1:4" ht="31.5" customHeight="1" x14ac:dyDescent="0.25">
      <c r="A19" s="114" t="s">
        <v>92</v>
      </c>
      <c r="B19" s="115"/>
      <c r="C19" s="115"/>
      <c r="D19" s="116"/>
    </row>
    <row r="20" spans="1:4" ht="15.75" x14ac:dyDescent="0.25">
      <c r="A20" s="67" t="s">
        <v>60</v>
      </c>
      <c r="B20" s="67" t="s">
        <v>26</v>
      </c>
      <c r="C20" s="117" t="s">
        <v>61</v>
      </c>
      <c r="D20" s="117"/>
    </row>
    <row r="21" spans="1:4" ht="15.75" x14ac:dyDescent="0.25">
      <c r="A21" s="78"/>
      <c r="B21" s="4"/>
      <c r="C21" s="118"/>
      <c r="D21" s="118"/>
    </row>
    <row r="22" spans="1:4" ht="15.75" x14ac:dyDescent="0.25">
      <c r="A22" s="78"/>
      <c r="B22" s="4"/>
      <c r="C22" s="119"/>
      <c r="D22" s="120"/>
    </row>
    <row r="23" spans="1:4" ht="15.75" x14ac:dyDescent="0.25">
      <c r="A23" s="78"/>
      <c r="B23" s="4"/>
      <c r="C23" s="119"/>
      <c r="D23" s="120"/>
    </row>
    <row r="24" spans="1:4" ht="15.75" x14ac:dyDescent="0.25">
      <c r="A24" s="78"/>
      <c r="B24" s="4"/>
      <c r="C24" s="118"/>
      <c r="D24" s="118"/>
    </row>
    <row r="25" spans="1:4" ht="15.75" x14ac:dyDescent="0.25">
      <c r="A25" s="78"/>
      <c r="B25" s="4"/>
      <c r="C25" s="118"/>
      <c r="D25" s="118"/>
    </row>
  </sheetData>
  <sheetProtection sheet="1" objects="1" scenarios="1" formatColumns="0" formatRows="0" deleteRows="0"/>
  <mergeCells count="9">
    <mergeCell ref="F1:H1"/>
    <mergeCell ref="A1:E1"/>
    <mergeCell ref="A19:D19"/>
    <mergeCell ref="C20:D20"/>
    <mergeCell ref="C25:D25"/>
    <mergeCell ref="C24:D24"/>
    <mergeCell ref="C21:D21"/>
    <mergeCell ref="C23:D23"/>
    <mergeCell ref="C22:D22"/>
  </mergeCells>
  <dataValidations count="3">
    <dataValidation type="list" allowBlank="1" showInputMessage="1" showErrorMessage="1" errorTitle="Neatļauta vērtība!" error="Lūdzu izvēlēties no saraksta. " sqref="C4:C13" xr:uid="{00000000-0002-0000-0100-000000000000}">
      <formula1>"Tiešās pārvaldes valsts iestāde, Cita publisko vai privāto tiesību juridiskā persona"</formula1>
    </dataValidation>
    <dataValidation type="list" allowBlank="1" showInputMessage="1" showErrorMessage="1" errorTitle="Neatļauta vērtība!" error="Lūdzu izvēlēties no saraksta. " sqref="D3:D13" xr:uid="{00000000-0002-0000-0100-000001000000}">
      <formula1>"Latvija,Cita valsts"</formula1>
    </dataValidation>
    <dataValidation allowBlank="1" showInputMessage="1" showErrorMessage="1" errorTitle="Neatļauta vērtība!" error="Lūdzu izvēlēties no saraksta. " sqref="C3" xr:uid="{00000000-0002-0000-0100-000002000000}"/>
  </dataValidations>
  <pageMargins left="0.70866141732283472" right="0.70866141732283472" top="0.74803149606299213" bottom="0.74803149606299213" header="0.31496062992125984" footer="0.31496062992125984"/>
  <pageSetup paperSize="9" scale="71" orientation="landscape" horizontalDpi="4294967294" verticalDpi="4294967294" r:id="rId1"/>
  <headerFooter>
    <oddHeader>&amp;RProjekta iesnieguma veidlapa s 1. sadaļa
"Projekta dalībnieki"</oddHeader>
  </headerFooter>
  <ignoredErrors>
    <ignoredError sqref="B5:B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A21"/>
  <sheetViews>
    <sheetView showGridLines="0" workbookViewId="0">
      <selection activeCell="B1" sqref="B1"/>
    </sheetView>
  </sheetViews>
  <sheetFormatPr defaultRowHeight="15" x14ac:dyDescent="0.25"/>
  <cols>
    <col min="1" max="1" width="106.42578125" style="1" customWidth="1"/>
    <col min="2" max="9" width="9.140625" style="1"/>
    <col min="10" max="10" width="9.140625" style="1" customWidth="1"/>
    <col min="11" max="16384" width="9.140625" style="1"/>
  </cols>
  <sheetData>
    <row r="1" spans="1:1" ht="15.75" customHeight="1" x14ac:dyDescent="0.25">
      <c r="A1" s="51" t="s">
        <v>81</v>
      </c>
    </row>
    <row r="2" spans="1:1" ht="15.75" customHeight="1" x14ac:dyDescent="0.25">
      <c r="A2" s="52" t="s">
        <v>82</v>
      </c>
    </row>
    <row r="3" spans="1:1" ht="200.25" customHeight="1" x14ac:dyDescent="0.25">
      <c r="A3" s="5"/>
    </row>
    <row r="4" spans="1:1" ht="37.5" customHeight="1" x14ac:dyDescent="0.25">
      <c r="A4" s="52" t="s">
        <v>83</v>
      </c>
    </row>
    <row r="5" spans="1:1" ht="200.25" customHeight="1" x14ac:dyDescent="0.25">
      <c r="A5" s="6"/>
    </row>
    <row r="6" spans="1:1" ht="15.75" customHeight="1" x14ac:dyDescent="0.25">
      <c r="A6" s="52" t="s">
        <v>84</v>
      </c>
    </row>
    <row r="7" spans="1:1" ht="200.25" customHeight="1" x14ac:dyDescent="0.25">
      <c r="A7" s="6"/>
    </row>
    <row r="8" spans="1:1" ht="34.5" customHeight="1" x14ac:dyDescent="0.25">
      <c r="A8" s="52" t="s">
        <v>108</v>
      </c>
    </row>
    <row r="9" spans="1:1" ht="200.25" customHeight="1" x14ac:dyDescent="0.25">
      <c r="A9" s="6"/>
    </row>
    <row r="10" spans="1:1" ht="15.75" customHeight="1" x14ac:dyDescent="0.25">
      <c r="A10" s="52" t="s">
        <v>85</v>
      </c>
    </row>
    <row r="11" spans="1:1" ht="200.25" customHeight="1" x14ac:dyDescent="0.25">
      <c r="A11" s="5"/>
    </row>
    <row r="12" spans="1:1" ht="15.75" customHeight="1" x14ac:dyDescent="0.25">
      <c r="A12" s="52" t="s">
        <v>86</v>
      </c>
    </row>
    <row r="13" spans="1:1" ht="200.25" customHeight="1" x14ac:dyDescent="0.25">
      <c r="A13" s="6"/>
    </row>
    <row r="14" spans="1:1" ht="38.25" customHeight="1" x14ac:dyDescent="0.25">
      <c r="A14" s="52" t="s">
        <v>87</v>
      </c>
    </row>
    <row r="15" spans="1:1" ht="200.25" customHeight="1" x14ac:dyDescent="0.25">
      <c r="A15" s="6"/>
    </row>
    <row r="16" spans="1:1" ht="15.75" customHeight="1" x14ac:dyDescent="0.25">
      <c r="A16" s="52" t="s">
        <v>88</v>
      </c>
    </row>
    <row r="17" spans="1:1" ht="200.25" customHeight="1" x14ac:dyDescent="0.25">
      <c r="A17" s="6"/>
    </row>
    <row r="18" spans="1:1" ht="33.75" customHeight="1" x14ac:dyDescent="0.25">
      <c r="A18" s="52" t="s">
        <v>89</v>
      </c>
    </row>
    <row r="19" spans="1:1" ht="200.25" customHeight="1" x14ac:dyDescent="0.25">
      <c r="A19" s="6"/>
    </row>
    <row r="20" spans="1:1" ht="31.5" x14ac:dyDescent="0.25">
      <c r="A20" s="52" t="s">
        <v>90</v>
      </c>
    </row>
    <row r="21" spans="1:1" ht="200.25" customHeight="1" x14ac:dyDescent="0.25">
      <c r="A21" s="6"/>
    </row>
  </sheetData>
  <sheetProtection sheet="1" objects="1" scenarios="1" formatColumns="0" formatRows="0"/>
  <pageMargins left="0.70866141732283472" right="0.70866141732283472" top="0.74803149606299213" bottom="0.74803149606299213" header="0.31496062992125984" footer="0.31496062992125984"/>
  <pageSetup paperSize="9" scale="81" fitToHeight="7" orientation="portrait" horizontalDpi="4294967294" verticalDpi="4294967294" r:id="rId1"/>
  <headerFooter>
    <oddHeader>&amp;RProjekta iesnieguma veidlapas 2. sadaļa
"Projekta apraksts"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73"/>
  <sheetViews>
    <sheetView showGridLines="0" zoomScaleNormal="100" workbookViewId="0">
      <selection activeCell="N7" sqref="N7"/>
    </sheetView>
  </sheetViews>
  <sheetFormatPr defaultRowHeight="15" x14ac:dyDescent="0.25"/>
  <cols>
    <col min="1" max="1" width="45.140625" style="1" customWidth="1"/>
    <col min="2" max="2" width="12.85546875" style="1" customWidth="1"/>
    <col min="3" max="3" width="13.28515625" style="1" customWidth="1"/>
    <col min="4" max="5" width="12.85546875" style="1" customWidth="1"/>
    <col min="6" max="6" width="13" style="1" customWidth="1"/>
    <col min="7" max="11" width="12.85546875" style="1" customWidth="1"/>
    <col min="12" max="12" width="41.7109375" style="1" customWidth="1"/>
    <col min="13" max="14" width="9.140625" style="1"/>
    <col min="15" max="15" width="9.140625" style="1" hidden="1" customWidth="1"/>
    <col min="16" max="16" width="10.140625" style="1" bestFit="1" customWidth="1"/>
    <col min="17" max="16384" width="9.140625" style="1"/>
  </cols>
  <sheetData>
    <row r="1" spans="1:12" ht="18.75" x14ac:dyDescent="0.3">
      <c r="A1" s="79" t="s">
        <v>106</v>
      </c>
      <c r="B1" s="80"/>
      <c r="C1" s="80"/>
      <c r="D1" s="80"/>
      <c r="E1" s="80"/>
      <c r="F1" s="80"/>
      <c r="G1" s="80"/>
      <c r="H1" s="80"/>
      <c r="I1" s="80"/>
      <c r="J1" s="80"/>
      <c r="K1" s="80"/>
      <c r="L1" s="80"/>
    </row>
    <row r="2" spans="1:12" ht="15.75" x14ac:dyDescent="0.25">
      <c r="A2" s="132" t="s">
        <v>97</v>
      </c>
      <c r="B2" s="132"/>
      <c r="C2" s="132"/>
      <c r="D2" s="132"/>
      <c r="E2" s="132"/>
      <c r="F2" s="132"/>
      <c r="G2" s="132"/>
      <c r="H2" s="132"/>
      <c r="I2" s="132"/>
      <c r="J2" s="132"/>
      <c r="K2" s="132"/>
      <c r="L2" s="132"/>
    </row>
    <row r="3" spans="1:12" x14ac:dyDescent="0.25">
      <c r="A3" s="58" t="s">
        <v>27</v>
      </c>
      <c r="B3" s="126" t="s">
        <v>67</v>
      </c>
      <c r="C3" s="126"/>
      <c r="D3" s="126" t="s">
        <v>0</v>
      </c>
      <c r="E3" s="126"/>
      <c r="F3" s="126" t="s">
        <v>1</v>
      </c>
      <c r="G3" s="126"/>
      <c r="H3" s="126"/>
      <c r="I3" s="126"/>
      <c r="J3" s="126"/>
      <c r="K3" s="126" t="s">
        <v>2</v>
      </c>
      <c r="L3" s="126"/>
    </row>
    <row r="4" spans="1:12" ht="15.75" customHeight="1" x14ac:dyDescent="0.25">
      <c r="A4" s="127" t="s">
        <v>3</v>
      </c>
      <c r="B4" s="128"/>
      <c r="C4" s="128"/>
      <c r="D4" s="128"/>
      <c r="E4" s="128"/>
      <c r="F4" s="128"/>
      <c r="G4" s="128"/>
      <c r="H4" s="128"/>
      <c r="I4" s="128"/>
      <c r="J4" s="128"/>
      <c r="K4" s="128"/>
      <c r="L4" s="129"/>
    </row>
    <row r="5" spans="1:12" ht="15.75" customHeight="1" x14ac:dyDescent="0.25">
      <c r="A5" s="41"/>
      <c r="B5" s="118"/>
      <c r="C5" s="118"/>
      <c r="D5" s="130"/>
      <c r="E5" s="131"/>
      <c r="F5" s="119"/>
      <c r="G5" s="136"/>
      <c r="H5" s="136"/>
      <c r="I5" s="136"/>
      <c r="J5" s="120"/>
      <c r="K5" s="118"/>
      <c r="L5" s="118"/>
    </row>
    <row r="6" spans="1:12" ht="15.75" x14ac:dyDescent="0.25">
      <c r="A6" s="41"/>
      <c r="B6" s="118"/>
      <c r="C6" s="118"/>
      <c r="D6" s="130"/>
      <c r="E6" s="131"/>
      <c r="F6" s="119"/>
      <c r="G6" s="136"/>
      <c r="H6" s="136"/>
      <c r="I6" s="136"/>
      <c r="J6" s="120"/>
      <c r="K6" s="118"/>
      <c r="L6" s="118"/>
    </row>
    <row r="7" spans="1:12" ht="15.75" x14ac:dyDescent="0.25">
      <c r="A7" s="41"/>
      <c r="B7" s="118"/>
      <c r="C7" s="118"/>
      <c r="D7" s="130"/>
      <c r="E7" s="131"/>
      <c r="F7" s="119"/>
      <c r="G7" s="136"/>
      <c r="H7" s="136"/>
      <c r="I7" s="136"/>
      <c r="J7" s="120"/>
      <c r="K7" s="118"/>
      <c r="L7" s="118"/>
    </row>
    <row r="8" spans="1:12" ht="15.75" x14ac:dyDescent="0.25">
      <c r="A8" s="41"/>
      <c r="B8" s="118"/>
      <c r="C8" s="118"/>
      <c r="D8" s="130"/>
      <c r="E8" s="131"/>
      <c r="F8" s="119"/>
      <c r="G8" s="136"/>
      <c r="H8" s="136"/>
      <c r="I8" s="136"/>
      <c r="J8" s="120"/>
      <c r="K8" s="118"/>
      <c r="L8" s="118"/>
    </row>
    <row r="9" spans="1:12" ht="15.75" x14ac:dyDescent="0.25">
      <c r="A9" s="41"/>
      <c r="B9" s="118"/>
      <c r="C9" s="118"/>
      <c r="D9" s="130"/>
      <c r="E9" s="131"/>
      <c r="F9" s="119"/>
      <c r="G9" s="136"/>
      <c r="H9" s="136"/>
      <c r="I9" s="136"/>
      <c r="J9" s="120"/>
      <c r="K9" s="118"/>
      <c r="L9" s="118"/>
    </row>
    <row r="10" spans="1:12" ht="15.75" x14ac:dyDescent="0.25">
      <c r="A10" s="135" t="s">
        <v>107</v>
      </c>
      <c r="B10" s="135"/>
      <c r="C10" s="135"/>
      <c r="D10" s="135"/>
      <c r="E10" s="135"/>
      <c r="F10" s="135"/>
      <c r="G10" s="135"/>
      <c r="H10" s="135"/>
      <c r="I10" s="135"/>
      <c r="J10" s="135"/>
      <c r="K10" s="135"/>
      <c r="L10" s="135"/>
    </row>
    <row r="11" spans="1:12" ht="15.75" x14ac:dyDescent="0.25">
      <c r="A11" s="81"/>
      <c r="B11" s="119"/>
      <c r="C11" s="120"/>
      <c r="D11" s="130"/>
      <c r="E11" s="131"/>
      <c r="F11" s="119"/>
      <c r="G11" s="136"/>
      <c r="H11" s="136"/>
      <c r="I11" s="136"/>
      <c r="J11" s="120"/>
      <c r="K11" s="119"/>
      <c r="L11" s="120"/>
    </row>
    <row r="12" spans="1:12" ht="15.75" x14ac:dyDescent="0.25">
      <c r="A12" s="81"/>
      <c r="B12" s="119"/>
      <c r="C12" s="120"/>
      <c r="D12" s="130"/>
      <c r="E12" s="131"/>
      <c r="F12" s="119"/>
      <c r="G12" s="136"/>
      <c r="H12" s="136"/>
      <c r="I12" s="136"/>
      <c r="J12" s="120"/>
      <c r="K12" s="119"/>
      <c r="L12" s="120"/>
    </row>
    <row r="13" spans="1:12" ht="15.75" x14ac:dyDescent="0.25">
      <c r="A13" s="121" t="s">
        <v>4</v>
      </c>
      <c r="B13" s="122"/>
      <c r="C13" s="122"/>
      <c r="D13" s="122"/>
      <c r="E13" s="122"/>
      <c r="F13" s="122"/>
      <c r="G13" s="122"/>
      <c r="H13" s="122"/>
      <c r="I13" s="122"/>
      <c r="J13" s="122"/>
      <c r="K13" s="122"/>
      <c r="L13" s="123"/>
    </row>
    <row r="14" spans="1:12" ht="15.75" x14ac:dyDescent="0.25">
      <c r="A14" s="41"/>
      <c r="B14" s="118"/>
      <c r="C14" s="118"/>
      <c r="D14" s="130"/>
      <c r="E14" s="131"/>
      <c r="F14" s="119"/>
      <c r="G14" s="136"/>
      <c r="H14" s="136"/>
      <c r="I14" s="136"/>
      <c r="J14" s="120"/>
      <c r="K14" s="118"/>
      <c r="L14" s="118"/>
    </row>
    <row r="15" spans="1:12" ht="15.75" x14ac:dyDescent="0.25">
      <c r="A15" s="41"/>
      <c r="B15" s="118"/>
      <c r="C15" s="118"/>
      <c r="D15" s="130"/>
      <c r="E15" s="131"/>
      <c r="F15" s="119"/>
      <c r="G15" s="136"/>
      <c r="H15" s="136"/>
      <c r="I15" s="136"/>
      <c r="J15" s="120"/>
      <c r="K15" s="118"/>
      <c r="L15" s="118"/>
    </row>
    <row r="16" spans="1:12" ht="15.75" x14ac:dyDescent="0.25">
      <c r="A16" s="41"/>
      <c r="B16" s="118"/>
      <c r="C16" s="118"/>
      <c r="D16" s="130"/>
      <c r="E16" s="131"/>
      <c r="F16" s="119"/>
      <c r="G16" s="136"/>
      <c r="H16" s="136"/>
      <c r="I16" s="136"/>
      <c r="J16" s="120"/>
      <c r="K16" s="118"/>
      <c r="L16" s="118"/>
    </row>
    <row r="17" spans="1:16" ht="15.75" x14ac:dyDescent="0.25">
      <c r="A17" s="41"/>
      <c r="B17" s="118"/>
      <c r="C17" s="118"/>
      <c r="D17" s="130"/>
      <c r="E17" s="131"/>
      <c r="F17" s="119"/>
      <c r="G17" s="136"/>
      <c r="H17" s="136"/>
      <c r="I17" s="136"/>
      <c r="J17" s="120"/>
      <c r="K17" s="118"/>
      <c r="L17" s="118"/>
    </row>
    <row r="18" spans="1:16" ht="15.75" x14ac:dyDescent="0.25">
      <c r="A18" s="41"/>
      <c r="B18" s="118"/>
      <c r="C18" s="118"/>
      <c r="D18" s="130"/>
      <c r="E18" s="131"/>
      <c r="F18" s="119"/>
      <c r="G18" s="136"/>
      <c r="H18" s="136"/>
      <c r="I18" s="136"/>
      <c r="J18" s="120"/>
      <c r="K18" s="118"/>
      <c r="L18" s="118"/>
    </row>
    <row r="19" spans="1:16" ht="15.75" x14ac:dyDescent="0.25">
      <c r="A19" s="41"/>
      <c r="B19" s="118"/>
      <c r="C19" s="118"/>
      <c r="D19" s="130"/>
      <c r="E19" s="131"/>
      <c r="F19" s="119"/>
      <c r="G19" s="136"/>
      <c r="H19" s="136"/>
      <c r="I19" s="136"/>
      <c r="J19" s="120"/>
      <c r="K19" s="118"/>
      <c r="L19" s="118"/>
    </row>
    <row r="20" spans="1:16" ht="15.75" x14ac:dyDescent="0.25">
      <c r="A20" s="41"/>
      <c r="B20" s="118"/>
      <c r="C20" s="118"/>
      <c r="D20" s="130"/>
      <c r="E20" s="131"/>
      <c r="F20" s="119"/>
      <c r="G20" s="136"/>
      <c r="H20" s="136"/>
      <c r="I20" s="136"/>
      <c r="J20" s="120"/>
      <c r="K20" s="118"/>
      <c r="L20" s="118"/>
    </row>
    <row r="21" spans="1:16" ht="15.75" x14ac:dyDescent="0.25">
      <c r="A21" s="41"/>
      <c r="B21" s="118"/>
      <c r="C21" s="118"/>
      <c r="D21" s="130"/>
      <c r="E21" s="131"/>
      <c r="F21" s="119"/>
      <c r="G21" s="136"/>
      <c r="H21" s="136"/>
      <c r="I21" s="136"/>
      <c r="J21" s="120"/>
      <c r="K21" s="118"/>
      <c r="L21" s="118"/>
    </row>
    <row r="22" spans="1:16" ht="15.75" x14ac:dyDescent="0.25">
      <c r="A22" s="41"/>
      <c r="B22" s="118"/>
      <c r="C22" s="118"/>
      <c r="D22" s="130"/>
      <c r="E22" s="131"/>
      <c r="F22" s="119"/>
      <c r="G22" s="136"/>
      <c r="H22" s="136"/>
      <c r="I22" s="136"/>
      <c r="J22" s="120"/>
      <c r="K22" s="118"/>
      <c r="L22" s="118"/>
      <c r="P22" s="59"/>
    </row>
    <row r="23" spans="1:16" ht="15.75" x14ac:dyDescent="0.25">
      <c r="A23" s="41"/>
      <c r="B23" s="118"/>
      <c r="C23" s="118"/>
      <c r="D23" s="130"/>
      <c r="E23" s="131"/>
      <c r="F23" s="119"/>
      <c r="G23" s="136"/>
      <c r="H23" s="136"/>
      <c r="I23" s="136"/>
      <c r="J23" s="120"/>
      <c r="K23" s="118"/>
      <c r="L23" s="118"/>
    </row>
    <row r="24" spans="1:16" ht="15.75" x14ac:dyDescent="0.25">
      <c r="A24" s="121" t="s">
        <v>5</v>
      </c>
      <c r="B24" s="122"/>
      <c r="C24" s="122"/>
      <c r="D24" s="122"/>
      <c r="E24" s="122"/>
      <c r="F24" s="122"/>
      <c r="G24" s="122"/>
      <c r="H24" s="122"/>
      <c r="I24" s="122"/>
      <c r="J24" s="122"/>
      <c r="K24" s="122"/>
      <c r="L24" s="123"/>
    </row>
    <row r="25" spans="1:16" ht="15.75" x14ac:dyDescent="0.25">
      <c r="A25" s="41"/>
      <c r="B25" s="118"/>
      <c r="C25" s="118"/>
      <c r="D25" s="130"/>
      <c r="E25" s="131"/>
      <c r="F25" s="119"/>
      <c r="G25" s="136"/>
      <c r="H25" s="136"/>
      <c r="I25" s="136"/>
      <c r="J25" s="120"/>
      <c r="K25" s="118"/>
      <c r="L25" s="118"/>
    </row>
    <row r="26" spans="1:16" ht="15.75" x14ac:dyDescent="0.25">
      <c r="A26" s="41"/>
      <c r="B26" s="118"/>
      <c r="C26" s="118"/>
      <c r="D26" s="130"/>
      <c r="E26" s="131"/>
      <c r="F26" s="119"/>
      <c r="G26" s="136"/>
      <c r="H26" s="136"/>
      <c r="I26" s="136"/>
      <c r="J26" s="120"/>
      <c r="K26" s="118"/>
      <c r="L26" s="118"/>
      <c r="P26" s="59"/>
    </row>
    <row r="27" spans="1:16" ht="15.75" x14ac:dyDescent="0.25">
      <c r="A27" s="41"/>
      <c r="B27" s="118"/>
      <c r="C27" s="118"/>
      <c r="D27" s="130"/>
      <c r="E27" s="131"/>
      <c r="F27" s="119"/>
      <c r="G27" s="136"/>
      <c r="H27" s="136"/>
      <c r="I27" s="136"/>
      <c r="J27" s="120"/>
      <c r="K27" s="118"/>
      <c r="L27" s="118"/>
    </row>
    <row r="28" spans="1:16" ht="15.75" x14ac:dyDescent="0.25">
      <c r="A28" s="121" t="s">
        <v>6</v>
      </c>
      <c r="B28" s="122"/>
      <c r="C28" s="122"/>
      <c r="D28" s="122"/>
      <c r="E28" s="122"/>
      <c r="F28" s="122"/>
      <c r="G28" s="122"/>
      <c r="H28" s="122"/>
      <c r="I28" s="122"/>
      <c r="J28" s="122"/>
      <c r="K28" s="122"/>
      <c r="L28" s="123"/>
    </row>
    <row r="29" spans="1:16" ht="15.75" x14ac:dyDescent="0.25">
      <c r="A29" s="41"/>
      <c r="B29" s="118"/>
      <c r="C29" s="118"/>
      <c r="D29" s="130"/>
      <c r="E29" s="131"/>
      <c r="F29" s="119"/>
      <c r="G29" s="136"/>
      <c r="H29" s="136"/>
      <c r="I29" s="136"/>
      <c r="J29" s="120"/>
      <c r="K29" s="118"/>
      <c r="L29" s="118"/>
    </row>
    <row r="30" spans="1:16" ht="15.75" x14ac:dyDescent="0.25">
      <c r="A30" s="41"/>
      <c r="B30" s="118"/>
      <c r="C30" s="118"/>
      <c r="D30" s="130"/>
      <c r="E30" s="131"/>
      <c r="F30" s="119"/>
      <c r="G30" s="136"/>
      <c r="H30" s="136"/>
      <c r="I30" s="136"/>
      <c r="J30" s="120"/>
      <c r="K30" s="118"/>
      <c r="L30" s="118"/>
    </row>
    <row r="31" spans="1:16" ht="15.75" x14ac:dyDescent="0.25">
      <c r="A31" s="41"/>
      <c r="B31" s="118"/>
      <c r="C31" s="118"/>
      <c r="D31" s="130"/>
      <c r="E31" s="131"/>
      <c r="F31" s="119"/>
      <c r="G31" s="136"/>
      <c r="H31" s="136"/>
      <c r="I31" s="136"/>
      <c r="J31" s="120"/>
      <c r="K31" s="118"/>
      <c r="L31" s="118"/>
    </row>
    <row r="32" spans="1:16" ht="15.75" x14ac:dyDescent="0.25">
      <c r="A32" s="121" t="s">
        <v>7</v>
      </c>
      <c r="B32" s="122"/>
      <c r="C32" s="122"/>
      <c r="D32" s="122"/>
      <c r="E32" s="122"/>
      <c r="F32" s="122"/>
      <c r="G32" s="122"/>
      <c r="H32" s="122"/>
      <c r="I32" s="122"/>
      <c r="J32" s="122"/>
      <c r="K32" s="122"/>
      <c r="L32" s="123"/>
    </row>
    <row r="33" spans="1:15" ht="15.75" x14ac:dyDescent="0.25">
      <c r="A33" s="41"/>
      <c r="B33" s="118"/>
      <c r="C33" s="118"/>
      <c r="D33" s="130"/>
      <c r="E33" s="131"/>
      <c r="F33" s="119"/>
      <c r="G33" s="136"/>
      <c r="H33" s="136"/>
      <c r="I33" s="136"/>
      <c r="J33" s="120"/>
      <c r="K33" s="118"/>
      <c r="L33" s="118"/>
    </row>
    <row r="34" spans="1:15" ht="15.75" x14ac:dyDescent="0.25">
      <c r="A34" s="41"/>
      <c r="B34" s="118"/>
      <c r="C34" s="118"/>
      <c r="D34" s="130"/>
      <c r="E34" s="131"/>
      <c r="F34" s="119"/>
      <c r="G34" s="136"/>
      <c r="H34" s="136"/>
      <c r="I34" s="136"/>
      <c r="J34" s="120"/>
      <c r="K34" s="118"/>
      <c r="L34" s="118"/>
    </row>
    <row r="35" spans="1:15" ht="15.75" x14ac:dyDescent="0.25">
      <c r="A35" s="41"/>
      <c r="B35" s="118"/>
      <c r="C35" s="118"/>
      <c r="D35" s="130"/>
      <c r="E35" s="131"/>
      <c r="F35" s="119"/>
      <c r="G35" s="136"/>
      <c r="H35" s="136"/>
      <c r="I35" s="136"/>
      <c r="J35" s="120"/>
      <c r="K35" s="118"/>
      <c r="L35" s="118"/>
    </row>
    <row r="38" spans="1:15" ht="15.75" x14ac:dyDescent="0.25">
      <c r="A38" s="42" t="s">
        <v>98</v>
      </c>
      <c r="B38" s="60"/>
      <c r="C38" s="60"/>
      <c r="D38" s="60"/>
      <c r="E38" s="60"/>
      <c r="F38" s="60"/>
      <c r="G38" s="60"/>
      <c r="H38" s="60"/>
      <c r="I38" s="60"/>
      <c r="J38" s="60"/>
      <c r="K38" s="60"/>
      <c r="L38" s="61"/>
      <c r="O38" s="62"/>
    </row>
    <row r="39" spans="1:15" ht="15.75" customHeight="1" x14ac:dyDescent="0.25">
      <c r="A39" s="137" t="s">
        <v>27</v>
      </c>
      <c r="B39" s="124" t="s">
        <v>8</v>
      </c>
      <c r="C39" s="125"/>
      <c r="D39" s="125"/>
      <c r="E39" s="125"/>
      <c r="F39" s="125"/>
      <c r="G39" s="125"/>
      <c r="H39" s="125"/>
      <c r="I39" s="125"/>
      <c r="J39" s="125"/>
      <c r="K39" s="125"/>
      <c r="L39" s="133" t="s">
        <v>24</v>
      </c>
      <c r="O39" s="62"/>
    </row>
    <row r="40" spans="1:15" ht="108" x14ac:dyDescent="0.25">
      <c r="A40" s="137"/>
      <c r="B40" s="19" t="s">
        <v>9</v>
      </c>
      <c r="C40" s="19" t="s">
        <v>10</v>
      </c>
      <c r="D40" s="19" t="s">
        <v>11</v>
      </c>
      <c r="E40" s="19" t="s">
        <v>12</v>
      </c>
      <c r="F40" s="19" t="s">
        <v>70</v>
      </c>
      <c r="G40" s="19" t="s">
        <v>13</v>
      </c>
      <c r="H40" s="19" t="s">
        <v>71</v>
      </c>
      <c r="I40" s="19" t="s">
        <v>14</v>
      </c>
      <c r="J40" s="19" t="s">
        <v>15</v>
      </c>
      <c r="K40" s="19" t="s">
        <v>73</v>
      </c>
      <c r="L40" s="134"/>
      <c r="O40" s="63" t="s">
        <v>72</v>
      </c>
    </row>
    <row r="41" spans="1:15" ht="15.75" x14ac:dyDescent="0.25">
      <c r="A41" s="127" t="s">
        <v>3</v>
      </c>
      <c r="B41" s="128"/>
      <c r="C41" s="128"/>
      <c r="D41" s="128"/>
      <c r="E41" s="128"/>
      <c r="F41" s="128"/>
      <c r="G41" s="128"/>
      <c r="H41" s="128"/>
      <c r="I41" s="128"/>
      <c r="J41" s="128"/>
      <c r="K41" s="128"/>
      <c r="L41" s="129"/>
      <c r="O41" s="63"/>
    </row>
    <row r="42" spans="1:15" ht="15.75" x14ac:dyDescent="0.25">
      <c r="A42" s="64" t="str">
        <f>IF(A5="","",A5)</f>
        <v/>
      </c>
      <c r="B42" s="7"/>
      <c r="C42" s="7"/>
      <c r="D42" s="7"/>
      <c r="E42" s="7"/>
      <c r="F42" s="7"/>
      <c r="G42" s="7"/>
      <c r="H42" s="7"/>
      <c r="I42" s="7"/>
      <c r="J42" s="7"/>
      <c r="K42" s="65">
        <f>SUM(B42:J42)</f>
        <v>0</v>
      </c>
      <c r="L42" s="8"/>
      <c r="O42" s="63" t="str">
        <f>IF(A42="","",INDEX($B$5:$B$35,MATCH(A42,$A$5:$A$35,0)))</f>
        <v/>
      </c>
    </row>
    <row r="43" spans="1:15" ht="15.75" x14ac:dyDescent="0.25">
      <c r="A43" s="64" t="str">
        <f>IF(A6="","",A6)</f>
        <v/>
      </c>
      <c r="B43" s="7"/>
      <c r="C43" s="7"/>
      <c r="D43" s="7"/>
      <c r="E43" s="7"/>
      <c r="F43" s="7"/>
      <c r="G43" s="7"/>
      <c r="H43" s="7"/>
      <c r="I43" s="7"/>
      <c r="J43" s="7"/>
      <c r="K43" s="65">
        <f t="shared" ref="K43:K72" si="0">SUM(B43:J43)</f>
        <v>0</v>
      </c>
      <c r="L43" s="8"/>
      <c r="O43" s="63" t="str">
        <f t="shared" ref="O43:O72" si="1">IF(A43="","",INDEX($B$5:$B$35,MATCH(A43,$A$5:$A$35,0)))</f>
        <v/>
      </c>
    </row>
    <row r="44" spans="1:15" ht="15.75" x14ac:dyDescent="0.25">
      <c r="A44" s="64" t="str">
        <f>IF(A7="","",A7)</f>
        <v/>
      </c>
      <c r="B44" s="7"/>
      <c r="C44" s="7"/>
      <c r="D44" s="7"/>
      <c r="E44" s="7"/>
      <c r="F44" s="7"/>
      <c r="G44" s="7"/>
      <c r="H44" s="7"/>
      <c r="I44" s="7"/>
      <c r="J44" s="7"/>
      <c r="K44" s="65">
        <f t="shared" si="0"/>
        <v>0</v>
      </c>
      <c r="L44" s="8"/>
      <c r="O44" s="63" t="str">
        <f t="shared" si="1"/>
        <v/>
      </c>
    </row>
    <row r="45" spans="1:15" ht="15.75" x14ac:dyDescent="0.25">
      <c r="A45" s="64" t="str">
        <f>IF(A8="","",A8)</f>
        <v/>
      </c>
      <c r="B45" s="7"/>
      <c r="C45" s="7"/>
      <c r="D45" s="7"/>
      <c r="E45" s="7"/>
      <c r="F45" s="7"/>
      <c r="G45" s="7"/>
      <c r="H45" s="7"/>
      <c r="I45" s="7"/>
      <c r="J45" s="7"/>
      <c r="K45" s="65">
        <f t="shared" si="0"/>
        <v>0</v>
      </c>
      <c r="L45" s="8"/>
      <c r="O45" s="63" t="str">
        <f t="shared" si="1"/>
        <v/>
      </c>
    </row>
    <row r="46" spans="1:15" ht="15.75" x14ac:dyDescent="0.25">
      <c r="A46" s="64" t="str">
        <f>IF(A9="","",A9)</f>
        <v/>
      </c>
      <c r="B46" s="7"/>
      <c r="C46" s="7"/>
      <c r="D46" s="7"/>
      <c r="E46" s="7"/>
      <c r="F46" s="7"/>
      <c r="G46" s="7"/>
      <c r="H46" s="7"/>
      <c r="I46" s="7"/>
      <c r="J46" s="7"/>
      <c r="K46" s="65">
        <f t="shared" si="0"/>
        <v>0</v>
      </c>
      <c r="L46" s="8"/>
      <c r="O46" s="63" t="str">
        <f t="shared" si="1"/>
        <v/>
      </c>
    </row>
    <row r="47" spans="1:15" ht="15.75" x14ac:dyDescent="0.25">
      <c r="A47" s="135" t="s">
        <v>107</v>
      </c>
      <c r="B47" s="135"/>
      <c r="C47" s="135"/>
      <c r="D47" s="135"/>
      <c r="E47" s="135"/>
      <c r="F47" s="135"/>
      <c r="G47" s="135"/>
      <c r="H47" s="135"/>
      <c r="I47" s="135"/>
      <c r="J47" s="135"/>
      <c r="K47" s="135"/>
      <c r="L47" s="135"/>
      <c r="O47" s="63"/>
    </row>
    <row r="48" spans="1:15" ht="15.75" x14ac:dyDescent="0.25">
      <c r="A48" s="82" t="str">
        <f t="shared" ref="A48:A49" si="2">IF(A11="","",A11)</f>
        <v/>
      </c>
      <c r="B48" s="7"/>
      <c r="C48" s="7"/>
      <c r="D48" s="7"/>
      <c r="E48" s="7"/>
      <c r="F48" s="7"/>
      <c r="G48" s="7"/>
      <c r="H48" s="7"/>
      <c r="I48" s="7"/>
      <c r="J48" s="7"/>
      <c r="K48" s="65">
        <f t="shared" si="0"/>
        <v>0</v>
      </c>
      <c r="L48" s="8"/>
      <c r="O48" s="63" t="str">
        <f t="shared" si="1"/>
        <v/>
      </c>
    </row>
    <row r="49" spans="1:15" ht="15.75" x14ac:dyDescent="0.25">
      <c r="A49" s="64" t="str">
        <f t="shared" si="2"/>
        <v/>
      </c>
      <c r="B49" s="7"/>
      <c r="C49" s="7"/>
      <c r="D49" s="7"/>
      <c r="E49" s="7"/>
      <c r="F49" s="7"/>
      <c r="G49" s="7"/>
      <c r="H49" s="7"/>
      <c r="I49" s="7"/>
      <c r="J49" s="7"/>
      <c r="K49" s="65">
        <f t="shared" si="0"/>
        <v>0</v>
      </c>
      <c r="L49" s="8"/>
      <c r="O49" s="63" t="str">
        <f t="shared" si="1"/>
        <v/>
      </c>
    </row>
    <row r="50" spans="1:15" ht="15.75" x14ac:dyDescent="0.25">
      <c r="A50" s="121" t="s">
        <v>105</v>
      </c>
      <c r="B50" s="122"/>
      <c r="C50" s="122"/>
      <c r="D50" s="122"/>
      <c r="E50" s="122"/>
      <c r="F50" s="122"/>
      <c r="G50" s="122"/>
      <c r="H50" s="122"/>
      <c r="I50" s="122"/>
      <c r="J50" s="122"/>
      <c r="K50" s="122"/>
      <c r="L50" s="123"/>
      <c r="O50" s="63"/>
    </row>
    <row r="51" spans="1:15" ht="15.75" x14ac:dyDescent="0.25">
      <c r="A51" s="64" t="str">
        <f t="shared" ref="A51:A60" si="3">IF(A14="","",A14)</f>
        <v/>
      </c>
      <c r="B51" s="7"/>
      <c r="C51" s="7"/>
      <c r="D51" s="7"/>
      <c r="E51" s="7"/>
      <c r="F51" s="7"/>
      <c r="G51" s="7"/>
      <c r="H51" s="7"/>
      <c r="I51" s="7"/>
      <c r="J51" s="7"/>
      <c r="K51" s="65">
        <f t="shared" si="0"/>
        <v>0</v>
      </c>
      <c r="L51" s="8"/>
      <c r="O51" s="63" t="str">
        <f t="shared" si="1"/>
        <v/>
      </c>
    </row>
    <row r="52" spans="1:15" ht="15.75" x14ac:dyDescent="0.25">
      <c r="A52" s="64" t="str">
        <f t="shared" si="3"/>
        <v/>
      </c>
      <c r="B52" s="7"/>
      <c r="C52" s="7"/>
      <c r="D52" s="7"/>
      <c r="E52" s="7"/>
      <c r="F52" s="7"/>
      <c r="G52" s="7"/>
      <c r="H52" s="7"/>
      <c r="I52" s="7"/>
      <c r="J52" s="7"/>
      <c r="K52" s="65">
        <f t="shared" si="0"/>
        <v>0</v>
      </c>
      <c r="L52" s="8"/>
      <c r="O52" s="63" t="str">
        <f t="shared" si="1"/>
        <v/>
      </c>
    </row>
    <row r="53" spans="1:15" ht="15.75" x14ac:dyDescent="0.25">
      <c r="A53" s="64" t="str">
        <f t="shared" si="3"/>
        <v/>
      </c>
      <c r="B53" s="7"/>
      <c r="C53" s="7"/>
      <c r="D53" s="7"/>
      <c r="E53" s="7"/>
      <c r="F53" s="7"/>
      <c r="G53" s="7"/>
      <c r="H53" s="7"/>
      <c r="I53" s="7"/>
      <c r="J53" s="7"/>
      <c r="K53" s="65">
        <f t="shared" si="0"/>
        <v>0</v>
      </c>
      <c r="L53" s="8"/>
      <c r="O53" s="63" t="str">
        <f t="shared" si="1"/>
        <v/>
      </c>
    </row>
    <row r="54" spans="1:15" ht="15.75" x14ac:dyDescent="0.25">
      <c r="A54" s="64" t="str">
        <f t="shared" si="3"/>
        <v/>
      </c>
      <c r="B54" s="7"/>
      <c r="C54" s="7"/>
      <c r="D54" s="7"/>
      <c r="E54" s="7"/>
      <c r="F54" s="7"/>
      <c r="G54" s="7"/>
      <c r="H54" s="7"/>
      <c r="I54" s="7"/>
      <c r="J54" s="7"/>
      <c r="K54" s="65">
        <f t="shared" si="0"/>
        <v>0</v>
      </c>
      <c r="L54" s="8"/>
      <c r="O54" s="63" t="str">
        <f t="shared" si="1"/>
        <v/>
      </c>
    </row>
    <row r="55" spans="1:15" ht="15.75" x14ac:dyDescent="0.25">
      <c r="A55" s="64" t="str">
        <f t="shared" si="3"/>
        <v/>
      </c>
      <c r="B55" s="7"/>
      <c r="C55" s="7"/>
      <c r="D55" s="7"/>
      <c r="E55" s="7"/>
      <c r="F55" s="7"/>
      <c r="G55" s="7"/>
      <c r="H55" s="7"/>
      <c r="I55" s="7"/>
      <c r="J55" s="7"/>
      <c r="K55" s="65">
        <f t="shared" si="0"/>
        <v>0</v>
      </c>
      <c r="L55" s="8"/>
      <c r="O55" s="63" t="str">
        <f t="shared" si="1"/>
        <v/>
      </c>
    </row>
    <row r="56" spans="1:15" ht="15.75" x14ac:dyDescent="0.25">
      <c r="A56" s="64" t="str">
        <f t="shared" si="3"/>
        <v/>
      </c>
      <c r="B56" s="7"/>
      <c r="C56" s="7"/>
      <c r="D56" s="7"/>
      <c r="E56" s="7"/>
      <c r="F56" s="7"/>
      <c r="G56" s="7"/>
      <c r="H56" s="7"/>
      <c r="I56" s="7"/>
      <c r="J56" s="7"/>
      <c r="K56" s="65">
        <f t="shared" si="0"/>
        <v>0</v>
      </c>
      <c r="L56" s="8"/>
      <c r="O56" s="63" t="str">
        <f t="shared" si="1"/>
        <v/>
      </c>
    </row>
    <row r="57" spans="1:15" ht="15.75" x14ac:dyDescent="0.25">
      <c r="A57" s="64" t="str">
        <f t="shared" si="3"/>
        <v/>
      </c>
      <c r="B57" s="7"/>
      <c r="C57" s="7"/>
      <c r="D57" s="7"/>
      <c r="E57" s="7"/>
      <c r="F57" s="7"/>
      <c r="G57" s="7"/>
      <c r="H57" s="7"/>
      <c r="I57" s="7"/>
      <c r="J57" s="7"/>
      <c r="K57" s="65">
        <f t="shared" si="0"/>
        <v>0</v>
      </c>
      <c r="L57" s="8"/>
      <c r="O57" s="63" t="str">
        <f t="shared" si="1"/>
        <v/>
      </c>
    </row>
    <row r="58" spans="1:15" ht="15.75" x14ac:dyDescent="0.25">
      <c r="A58" s="64" t="str">
        <f t="shared" si="3"/>
        <v/>
      </c>
      <c r="B58" s="7"/>
      <c r="C58" s="7"/>
      <c r="D58" s="7"/>
      <c r="E58" s="7"/>
      <c r="F58" s="7"/>
      <c r="G58" s="7"/>
      <c r="H58" s="7"/>
      <c r="I58" s="7"/>
      <c r="J58" s="7"/>
      <c r="K58" s="65">
        <f t="shared" si="0"/>
        <v>0</v>
      </c>
      <c r="L58" s="8"/>
      <c r="O58" s="63" t="str">
        <f t="shared" si="1"/>
        <v/>
      </c>
    </row>
    <row r="59" spans="1:15" ht="15.75" x14ac:dyDescent="0.25">
      <c r="A59" s="64" t="str">
        <f t="shared" si="3"/>
        <v/>
      </c>
      <c r="B59" s="7"/>
      <c r="C59" s="7"/>
      <c r="D59" s="7"/>
      <c r="E59" s="7"/>
      <c r="F59" s="7"/>
      <c r="G59" s="7"/>
      <c r="H59" s="7"/>
      <c r="I59" s="7"/>
      <c r="J59" s="7"/>
      <c r="K59" s="65">
        <f t="shared" si="0"/>
        <v>0</v>
      </c>
      <c r="L59" s="8"/>
      <c r="O59" s="63" t="str">
        <f t="shared" si="1"/>
        <v/>
      </c>
    </row>
    <row r="60" spans="1:15" ht="15.75" x14ac:dyDescent="0.25">
      <c r="A60" s="64" t="str">
        <f t="shared" si="3"/>
        <v/>
      </c>
      <c r="B60" s="7"/>
      <c r="C60" s="7"/>
      <c r="D60" s="7"/>
      <c r="E60" s="7"/>
      <c r="F60" s="7"/>
      <c r="G60" s="7"/>
      <c r="H60" s="7"/>
      <c r="I60" s="7"/>
      <c r="J60" s="7"/>
      <c r="K60" s="65">
        <f t="shared" si="0"/>
        <v>0</v>
      </c>
      <c r="L60" s="8"/>
      <c r="O60" s="63" t="str">
        <f t="shared" si="1"/>
        <v/>
      </c>
    </row>
    <row r="61" spans="1:15" ht="15.75" x14ac:dyDescent="0.25">
      <c r="A61" s="121" t="s">
        <v>104</v>
      </c>
      <c r="B61" s="122"/>
      <c r="C61" s="122"/>
      <c r="D61" s="122"/>
      <c r="E61" s="122"/>
      <c r="F61" s="122"/>
      <c r="G61" s="122"/>
      <c r="H61" s="122"/>
      <c r="I61" s="122"/>
      <c r="J61" s="122"/>
      <c r="K61" s="122"/>
      <c r="L61" s="123"/>
      <c r="O61" s="63"/>
    </row>
    <row r="62" spans="1:15" ht="15.75" x14ac:dyDescent="0.25">
      <c r="A62" s="64" t="str">
        <f>IF(A25="","",A25)</f>
        <v/>
      </c>
      <c r="B62" s="7"/>
      <c r="C62" s="7"/>
      <c r="D62" s="7"/>
      <c r="E62" s="7"/>
      <c r="F62" s="7"/>
      <c r="G62" s="7"/>
      <c r="H62" s="7"/>
      <c r="I62" s="7"/>
      <c r="J62" s="7"/>
      <c r="K62" s="65">
        <f t="shared" si="0"/>
        <v>0</v>
      </c>
      <c r="L62" s="8"/>
      <c r="O62" s="63" t="str">
        <f t="shared" si="1"/>
        <v/>
      </c>
    </row>
    <row r="63" spans="1:15" ht="15.75" x14ac:dyDescent="0.25">
      <c r="A63" s="64" t="str">
        <f>IF(A26="","",A26)</f>
        <v/>
      </c>
      <c r="B63" s="7"/>
      <c r="C63" s="7"/>
      <c r="D63" s="7"/>
      <c r="E63" s="7"/>
      <c r="F63" s="7"/>
      <c r="G63" s="7"/>
      <c r="H63" s="7"/>
      <c r="I63" s="7"/>
      <c r="J63" s="7"/>
      <c r="K63" s="65">
        <f t="shared" si="0"/>
        <v>0</v>
      </c>
      <c r="L63" s="8"/>
      <c r="O63" s="63" t="str">
        <f t="shared" si="1"/>
        <v/>
      </c>
    </row>
    <row r="64" spans="1:15" ht="15.75" x14ac:dyDescent="0.25">
      <c r="A64" s="64" t="str">
        <f>IF(A27="","",A27)</f>
        <v/>
      </c>
      <c r="B64" s="7"/>
      <c r="C64" s="7"/>
      <c r="D64" s="7"/>
      <c r="E64" s="7"/>
      <c r="F64" s="7"/>
      <c r="G64" s="7"/>
      <c r="H64" s="7"/>
      <c r="I64" s="7"/>
      <c r="J64" s="7"/>
      <c r="K64" s="65">
        <f t="shared" si="0"/>
        <v>0</v>
      </c>
      <c r="L64" s="8"/>
      <c r="O64" s="63" t="str">
        <f t="shared" si="1"/>
        <v/>
      </c>
    </row>
    <row r="65" spans="1:15" ht="15.75" x14ac:dyDescent="0.25">
      <c r="A65" s="121" t="s">
        <v>103</v>
      </c>
      <c r="B65" s="122"/>
      <c r="C65" s="122"/>
      <c r="D65" s="122"/>
      <c r="E65" s="122"/>
      <c r="F65" s="122"/>
      <c r="G65" s="122"/>
      <c r="H65" s="122"/>
      <c r="I65" s="122"/>
      <c r="J65" s="122"/>
      <c r="K65" s="122"/>
      <c r="L65" s="123"/>
      <c r="O65" s="63"/>
    </row>
    <row r="66" spans="1:15" ht="15.75" x14ac:dyDescent="0.25">
      <c r="A66" s="64" t="str">
        <f>IF(A29="","",A29)</f>
        <v/>
      </c>
      <c r="B66" s="7"/>
      <c r="C66" s="7"/>
      <c r="D66" s="7"/>
      <c r="E66" s="7"/>
      <c r="F66" s="7"/>
      <c r="G66" s="7"/>
      <c r="H66" s="7"/>
      <c r="I66" s="7"/>
      <c r="J66" s="7"/>
      <c r="K66" s="65">
        <f t="shared" si="0"/>
        <v>0</v>
      </c>
      <c r="L66" s="8"/>
      <c r="O66" s="63" t="str">
        <f t="shared" si="1"/>
        <v/>
      </c>
    </row>
    <row r="67" spans="1:15" ht="15.75" x14ac:dyDescent="0.25">
      <c r="A67" s="64" t="str">
        <f>IF(A30="","",A30)</f>
        <v/>
      </c>
      <c r="B67" s="7"/>
      <c r="C67" s="7"/>
      <c r="D67" s="7"/>
      <c r="E67" s="7"/>
      <c r="F67" s="7"/>
      <c r="G67" s="7"/>
      <c r="H67" s="7"/>
      <c r="I67" s="7"/>
      <c r="J67" s="7"/>
      <c r="K67" s="65">
        <f t="shared" si="0"/>
        <v>0</v>
      </c>
      <c r="L67" s="8"/>
      <c r="O67" s="63" t="str">
        <f t="shared" si="1"/>
        <v/>
      </c>
    </row>
    <row r="68" spans="1:15" ht="15.75" x14ac:dyDescent="0.25">
      <c r="A68" s="64" t="str">
        <f>IF(A31="","",A31)</f>
        <v/>
      </c>
      <c r="B68" s="7"/>
      <c r="C68" s="7"/>
      <c r="D68" s="7"/>
      <c r="E68" s="7"/>
      <c r="F68" s="7"/>
      <c r="G68" s="7"/>
      <c r="H68" s="7"/>
      <c r="I68" s="7"/>
      <c r="J68" s="7"/>
      <c r="K68" s="65">
        <f t="shared" si="0"/>
        <v>0</v>
      </c>
      <c r="L68" s="8"/>
      <c r="O68" s="63" t="str">
        <f t="shared" si="1"/>
        <v/>
      </c>
    </row>
    <row r="69" spans="1:15" ht="15.75" x14ac:dyDescent="0.25">
      <c r="A69" s="121" t="s">
        <v>102</v>
      </c>
      <c r="B69" s="122"/>
      <c r="C69" s="122"/>
      <c r="D69" s="122"/>
      <c r="E69" s="122"/>
      <c r="F69" s="122"/>
      <c r="G69" s="122"/>
      <c r="H69" s="122"/>
      <c r="I69" s="122"/>
      <c r="J69" s="122"/>
      <c r="K69" s="122"/>
      <c r="L69" s="123"/>
      <c r="O69" s="63"/>
    </row>
    <row r="70" spans="1:15" ht="15.75" x14ac:dyDescent="0.25">
      <c r="A70" s="64" t="str">
        <f>IF(A33="","",A33)</f>
        <v/>
      </c>
      <c r="B70" s="7"/>
      <c r="C70" s="7"/>
      <c r="D70" s="7"/>
      <c r="E70" s="7"/>
      <c r="F70" s="7"/>
      <c r="G70" s="7"/>
      <c r="H70" s="7"/>
      <c r="I70" s="7"/>
      <c r="J70" s="7"/>
      <c r="K70" s="65">
        <f t="shared" si="0"/>
        <v>0</v>
      </c>
      <c r="L70" s="8"/>
      <c r="O70" s="63" t="str">
        <f t="shared" si="1"/>
        <v/>
      </c>
    </row>
    <row r="71" spans="1:15" ht="15.75" x14ac:dyDescent="0.25">
      <c r="A71" s="64" t="str">
        <f>IF(A34="","",A34)</f>
        <v/>
      </c>
      <c r="B71" s="7"/>
      <c r="C71" s="7"/>
      <c r="D71" s="7"/>
      <c r="E71" s="7"/>
      <c r="F71" s="7"/>
      <c r="G71" s="7"/>
      <c r="H71" s="7"/>
      <c r="I71" s="7"/>
      <c r="J71" s="7"/>
      <c r="K71" s="65">
        <f t="shared" si="0"/>
        <v>0</v>
      </c>
      <c r="L71" s="8"/>
      <c r="O71" s="63" t="str">
        <f t="shared" si="1"/>
        <v/>
      </c>
    </row>
    <row r="72" spans="1:15" ht="15.75" x14ac:dyDescent="0.25">
      <c r="A72" s="64" t="str">
        <f>IF(A35="","",A35)</f>
        <v/>
      </c>
      <c r="B72" s="7"/>
      <c r="C72" s="7"/>
      <c r="D72" s="7"/>
      <c r="E72" s="7"/>
      <c r="F72" s="7"/>
      <c r="G72" s="7"/>
      <c r="H72" s="7"/>
      <c r="I72" s="7"/>
      <c r="J72" s="7"/>
      <c r="K72" s="65">
        <f t="shared" si="0"/>
        <v>0</v>
      </c>
      <c r="L72" s="8"/>
      <c r="O72" s="63" t="str">
        <f t="shared" si="1"/>
        <v/>
      </c>
    </row>
    <row r="73" spans="1:15" x14ac:dyDescent="0.25">
      <c r="K73" s="66">
        <f>SUM(K42:K72)</f>
        <v>0</v>
      </c>
    </row>
  </sheetData>
  <sheetProtection sheet="1" objects="1" scenarios="1" formatColumns="0" formatRows="0" deleteRows="0"/>
  <mergeCells count="124">
    <mergeCell ref="A47:L47"/>
    <mergeCell ref="K35:L35"/>
    <mergeCell ref="K34:L34"/>
    <mergeCell ref="K17:L17"/>
    <mergeCell ref="K16:L16"/>
    <mergeCell ref="K15:L15"/>
    <mergeCell ref="K14:L14"/>
    <mergeCell ref="K33:L33"/>
    <mergeCell ref="D35:E35"/>
    <mergeCell ref="D34:E34"/>
    <mergeCell ref="D33:E33"/>
    <mergeCell ref="F33:J33"/>
    <mergeCell ref="D30:E30"/>
    <mergeCell ref="A39:A40"/>
    <mergeCell ref="F35:J35"/>
    <mergeCell ref="F34:J34"/>
    <mergeCell ref="A41:L41"/>
    <mergeCell ref="F31:J31"/>
    <mergeCell ref="F30:J30"/>
    <mergeCell ref="F29:J29"/>
    <mergeCell ref="F27:J27"/>
    <mergeCell ref="F26:J26"/>
    <mergeCell ref="K23:L23"/>
    <mergeCell ref="K22:L22"/>
    <mergeCell ref="K21:L21"/>
    <mergeCell ref="K20:L20"/>
    <mergeCell ref="K31:L31"/>
    <mergeCell ref="K30:L30"/>
    <mergeCell ref="F25:J25"/>
    <mergeCell ref="F9:J9"/>
    <mergeCell ref="F23:J23"/>
    <mergeCell ref="F22:J22"/>
    <mergeCell ref="F21:J21"/>
    <mergeCell ref="F20:J20"/>
    <mergeCell ref="K9:L9"/>
    <mergeCell ref="F19:J19"/>
    <mergeCell ref="F18:J18"/>
    <mergeCell ref="F17:J17"/>
    <mergeCell ref="F16:J16"/>
    <mergeCell ref="F15:J15"/>
    <mergeCell ref="F14:J14"/>
    <mergeCell ref="K12:L12"/>
    <mergeCell ref="K11:L11"/>
    <mergeCell ref="D8:E8"/>
    <mergeCell ref="D7:E7"/>
    <mergeCell ref="K8:L8"/>
    <mergeCell ref="K7:L7"/>
    <mergeCell ref="K6:L6"/>
    <mergeCell ref="K5:L5"/>
    <mergeCell ref="K29:L29"/>
    <mergeCell ref="K27:L27"/>
    <mergeCell ref="K26:L26"/>
    <mergeCell ref="K25:L25"/>
    <mergeCell ref="K19:L19"/>
    <mergeCell ref="K18:L18"/>
    <mergeCell ref="A10:L10"/>
    <mergeCell ref="B12:C12"/>
    <mergeCell ref="B11:C11"/>
    <mergeCell ref="D6:E6"/>
    <mergeCell ref="D27:E27"/>
    <mergeCell ref="D26:E26"/>
    <mergeCell ref="F12:J12"/>
    <mergeCell ref="F11:J11"/>
    <mergeCell ref="F8:J8"/>
    <mergeCell ref="F7:J7"/>
    <mergeCell ref="F6:J6"/>
    <mergeCell ref="F5:J5"/>
    <mergeCell ref="D15:E15"/>
    <mergeCell ref="D23:E23"/>
    <mergeCell ref="D22:E22"/>
    <mergeCell ref="D21:E21"/>
    <mergeCell ref="D20:E20"/>
    <mergeCell ref="D19:E19"/>
    <mergeCell ref="D12:E12"/>
    <mergeCell ref="D11:E11"/>
    <mergeCell ref="D9:E9"/>
    <mergeCell ref="A2:L2"/>
    <mergeCell ref="B9:C9"/>
    <mergeCell ref="B8:C8"/>
    <mergeCell ref="B7:C7"/>
    <mergeCell ref="B6:C6"/>
    <mergeCell ref="B5:C5"/>
    <mergeCell ref="L39:L40"/>
    <mergeCell ref="B17:C17"/>
    <mergeCell ref="B16:C16"/>
    <mergeCell ref="B15:C15"/>
    <mergeCell ref="B14:C14"/>
    <mergeCell ref="B18:C18"/>
    <mergeCell ref="B29:C29"/>
    <mergeCell ref="B27:C27"/>
    <mergeCell ref="B26:C26"/>
    <mergeCell ref="B25:C25"/>
    <mergeCell ref="B35:C35"/>
    <mergeCell ref="B34:C34"/>
    <mergeCell ref="B33:C33"/>
    <mergeCell ref="B31:C31"/>
    <mergeCell ref="B30:C30"/>
    <mergeCell ref="D3:E3"/>
    <mergeCell ref="D18:E18"/>
    <mergeCell ref="D17:E17"/>
    <mergeCell ref="A50:L50"/>
    <mergeCell ref="A61:L61"/>
    <mergeCell ref="A65:L65"/>
    <mergeCell ref="A69:L69"/>
    <mergeCell ref="B39:K39"/>
    <mergeCell ref="K3:L3"/>
    <mergeCell ref="F3:J3"/>
    <mergeCell ref="B3:C3"/>
    <mergeCell ref="A24:L24"/>
    <mergeCell ref="A4:L4"/>
    <mergeCell ref="A13:L13"/>
    <mergeCell ref="A32:L32"/>
    <mergeCell ref="A28:L28"/>
    <mergeCell ref="D29:E29"/>
    <mergeCell ref="D25:E25"/>
    <mergeCell ref="D14:E14"/>
    <mergeCell ref="D5:E5"/>
    <mergeCell ref="D31:E31"/>
    <mergeCell ref="B23:C23"/>
    <mergeCell ref="B22:C22"/>
    <mergeCell ref="B21:C21"/>
    <mergeCell ref="B20:C20"/>
    <mergeCell ref="B19:C19"/>
    <mergeCell ref="D16:E16"/>
  </mergeCells>
  <dataValidations count="3">
    <dataValidation type="whole" operator="greaterThanOrEqual" allowBlank="1" showInputMessage="1" showErrorMessage="1" errorTitle="Nepareiza vērtība!" error="Tikai veseli, pozitīvi skaitļi" sqref="B70:J72 B51:J60 B62:J64 B66:J68 B42:J46 B48:J49" xr:uid="{00000000-0002-0000-0300-000000000000}">
      <formula1>0</formula1>
    </dataValidation>
    <dataValidation type="list" allowBlank="1" showInputMessage="1" showErrorMessage="1" sqref="B33:C35 B14:C23 B25:C27 B29:C31 B5:C9 B11:B12" xr:uid="{00000000-0002-0000-0300-000001000000}">
      <formula1>Dalibnieki</formula1>
    </dataValidation>
    <dataValidation type="custom" allowBlank="1" showInputMessage="1" showErrorMessage="1" errorTitle="Neatļauta vērtība!" error="Jābūt datumam starp 1. lapā norādīto projekta sākuma un beigu datumu. " sqref="D14:D23 D25:D27 D29:D31 D33:D35 D5:D9 D11:D12" xr:uid="{00000000-0002-0000-0300-000002000000}">
      <formula1>AND(D5&gt;=Sakuma_datums,D5&lt;=Beigu_datums)</formula1>
    </dataValidation>
  </dataValidations>
  <pageMargins left="0.70866141732283472" right="0.70866141732283472" top="0.74803149606299213" bottom="0.74803149606299213" header="0.31496062992125984" footer="0.31496062992125984"/>
  <pageSetup paperSize="9" scale="60" fitToHeight="5" orientation="landscape" horizontalDpi="4294967294" verticalDpi="4294967294" r:id="rId1"/>
  <headerFooter>
    <oddHeader>&amp;RProjekta iesnieguma veidlapas 3. sadaļa
"Aktivitātes"</oddHeader>
  </headerFooter>
  <rowBreaks count="1" manualBreakCount="1">
    <brk id="36" max="11" man="1"/>
  </rowBreaks>
  <drawing r:id="rId2"/>
  <extLst>
    <ext xmlns:x14="http://schemas.microsoft.com/office/spreadsheetml/2009/9/main" uri="{78C0D931-6437-407d-A8EE-F0AAD7539E65}">
      <x14:conditionalFormattings>
        <x14:conditionalFormatting xmlns:xm="http://schemas.microsoft.com/office/excel/2006/main">
          <x14:cfRule type="expression" priority="2" id="{669D03F1-B564-4407-8720-B2C925C8F523}">
            <xm:f>OR(Titullapa!$C$14=2,Titullapa!$C$14=3,Titullapa!$C$14=6)</xm:f>
            <x14:dxf>
              <fill>
                <patternFill patternType="lightUp"/>
              </fill>
            </x14:dxf>
          </x14:cfRule>
          <xm:sqref>H42:H46 H51:H60 H62:H64 H66:H68 H70:H72 H48:H49</xm:sqref>
        </x14:conditionalFormatting>
        <x14:conditionalFormatting xmlns:xm="http://schemas.microsoft.com/office/excel/2006/main">
          <x14:cfRule type="expression" priority="1" id="{EF1C027F-0DFC-4384-AF5E-7290D8DBDC56}">
            <xm:f>OR(Titullapa!$C$14=2,Titullapa!$C$14=3,Titullapa!$C$14=6)</xm:f>
            <x14:dxf>
              <fill>
                <patternFill patternType="lightUp"/>
              </fill>
            </x14:dxf>
          </x14:cfRule>
          <xm:sqref>A47:L49 A10:L12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47"/>
  <sheetViews>
    <sheetView showGridLines="0" workbookViewId="0">
      <selection activeCell="H10" sqref="H10"/>
    </sheetView>
  </sheetViews>
  <sheetFormatPr defaultRowHeight="15" x14ac:dyDescent="0.25"/>
  <cols>
    <col min="1" max="1" width="43" style="1" customWidth="1"/>
    <col min="2" max="11" width="13.7109375" style="1" bestFit="1" customWidth="1"/>
    <col min="12" max="16384" width="9.140625" style="1"/>
  </cols>
  <sheetData>
    <row r="1" spans="1:11" ht="15.75" x14ac:dyDescent="0.25">
      <c r="A1" s="132" t="s">
        <v>99</v>
      </c>
      <c r="B1" s="132"/>
      <c r="C1" s="132"/>
      <c r="D1" s="132"/>
      <c r="E1" s="132"/>
      <c r="F1" s="132"/>
      <c r="G1" s="132"/>
      <c r="H1" s="132"/>
      <c r="I1" s="132"/>
      <c r="J1" s="132"/>
      <c r="K1" s="132"/>
    </row>
    <row r="2" spans="1:11" ht="15.75" customHeight="1" x14ac:dyDescent="0.25">
      <c r="A2" s="137" t="s">
        <v>75</v>
      </c>
      <c r="B2" s="137" t="s">
        <v>8</v>
      </c>
      <c r="C2" s="137"/>
      <c r="D2" s="137"/>
      <c r="E2" s="137"/>
      <c r="F2" s="137"/>
      <c r="G2" s="137"/>
      <c r="H2" s="137"/>
      <c r="I2" s="137"/>
      <c r="J2" s="137"/>
      <c r="K2" s="137"/>
    </row>
    <row r="3" spans="1:11" ht="108.75" thickBot="1" x14ac:dyDescent="0.3">
      <c r="A3" s="141"/>
      <c r="B3" s="49" t="s">
        <v>9</v>
      </c>
      <c r="C3" s="49" t="s">
        <v>10</v>
      </c>
      <c r="D3" s="49" t="s">
        <v>11</v>
      </c>
      <c r="E3" s="49" t="s">
        <v>12</v>
      </c>
      <c r="F3" s="49" t="s">
        <v>70</v>
      </c>
      <c r="G3" s="49" t="s">
        <v>13</v>
      </c>
      <c r="H3" s="49" t="s">
        <v>71</v>
      </c>
      <c r="I3" s="49" t="s">
        <v>14</v>
      </c>
      <c r="J3" s="49" t="s">
        <v>15</v>
      </c>
      <c r="K3" s="49" t="s">
        <v>74</v>
      </c>
    </row>
    <row r="4" spans="1:11" x14ac:dyDescent="0.25">
      <c r="A4" s="11" t="s">
        <v>20</v>
      </c>
      <c r="B4" s="48">
        <f>SUM(B5:B15)</f>
        <v>0</v>
      </c>
      <c r="C4" s="48">
        <f t="shared" ref="C4:K4" si="0">SUM(C5:C15)</f>
        <v>0</v>
      </c>
      <c r="D4" s="48">
        <f t="shared" si="0"/>
        <v>0</v>
      </c>
      <c r="E4" s="48">
        <f t="shared" si="0"/>
        <v>0</v>
      </c>
      <c r="F4" s="48">
        <f t="shared" si="0"/>
        <v>0</v>
      </c>
      <c r="G4" s="48">
        <f t="shared" si="0"/>
        <v>0</v>
      </c>
      <c r="H4" s="48">
        <f t="shared" si="0"/>
        <v>0</v>
      </c>
      <c r="I4" s="48">
        <f t="shared" si="0"/>
        <v>0</v>
      </c>
      <c r="J4" s="48">
        <f t="shared" si="0"/>
        <v>0</v>
      </c>
      <c r="K4" s="48">
        <f t="shared" si="0"/>
        <v>0</v>
      </c>
    </row>
    <row r="5" spans="1:11" x14ac:dyDescent="0.25">
      <c r="A5" s="12" t="str">
        <f>IF(Dalibnieki!$A$3="","",Dalibnieki!$A$3)</f>
        <v/>
      </c>
      <c r="B5" s="20">
        <f>SUMIFS(Aktivitates!B$42:B$72,Aktivitates!$O$42:$O$72,$A5)</f>
        <v>0</v>
      </c>
      <c r="C5" s="20">
        <f>SUMIFS(Aktivitates!C$42:C$72,Aktivitates!$O$42:$O$72,$A5)</f>
        <v>0</v>
      </c>
      <c r="D5" s="20">
        <f>SUMIFS(Aktivitates!D$42:D$72,Aktivitates!$O$42:$O$72,$A5)</f>
        <v>0</v>
      </c>
      <c r="E5" s="20">
        <f>SUMIFS(Aktivitates!E$42:E$72,Aktivitates!$O$42:$O$72,$A5)</f>
        <v>0</v>
      </c>
      <c r="F5" s="20">
        <f>SUMIFS(Aktivitates!F$42:F$72,Aktivitates!$O$42:$O$72,$A5)</f>
        <v>0</v>
      </c>
      <c r="G5" s="20">
        <f>SUMIFS(Aktivitates!G$42:G$72,Aktivitates!$O$42:$O$72,$A5)</f>
        <v>0</v>
      </c>
      <c r="H5" s="20">
        <f>SUMIFS(Aktivitates!H$42:H$72,Aktivitates!$O$42:$O$72,$A5)</f>
        <v>0</v>
      </c>
      <c r="I5" s="20">
        <f>SUMIFS(Aktivitates!I$42:I$72,Aktivitates!$O$42:$O$72,$A5)</f>
        <v>0</v>
      </c>
      <c r="J5" s="20">
        <f>SUMIFS(Aktivitates!J$42:J$72,Aktivitates!$O$42:$O$72,$A5)</f>
        <v>0</v>
      </c>
      <c r="K5" s="21">
        <f>ROUND((SUM(B5:E5,G5,I5:J5)+IF(Titullapa!$C$14=1,F5,F5*0.5))*0.07,0)</f>
        <v>0</v>
      </c>
    </row>
    <row r="6" spans="1:11" x14ac:dyDescent="0.25">
      <c r="A6" s="12" t="str">
        <f>IF(Dalibnieki!$A$4="","",Dalibnieki!$A$4)</f>
        <v/>
      </c>
      <c r="B6" s="20">
        <f>SUMIFS(Aktivitates!B$42:B$72,Aktivitates!$O$42:$O$72,$A6)</f>
        <v>0</v>
      </c>
      <c r="C6" s="20">
        <f>SUMIFS(Aktivitates!C$42:C$72,Aktivitates!$O$42:$O$72,$A6)</f>
        <v>0</v>
      </c>
      <c r="D6" s="20">
        <f>SUMIFS(Aktivitates!D$42:D$72,Aktivitates!$O$42:$O$72,$A6)</f>
        <v>0</v>
      </c>
      <c r="E6" s="20">
        <f>SUMIFS(Aktivitates!E$42:E$72,Aktivitates!$O$42:$O$72,$A6)</f>
        <v>0</v>
      </c>
      <c r="F6" s="20">
        <f>SUMIFS(Aktivitates!F$42:F$72,Aktivitates!$O$42:$O$72,$A6)</f>
        <v>0</v>
      </c>
      <c r="G6" s="20">
        <f>SUMIFS(Aktivitates!G$42:G$72,Aktivitates!$O$42:$O$72,$A6)</f>
        <v>0</v>
      </c>
      <c r="H6" s="20">
        <f>SUMIFS(Aktivitates!H$42:H$72,Aktivitates!$O$42:$O$72,$A6)</f>
        <v>0</v>
      </c>
      <c r="I6" s="20">
        <f>SUMIFS(Aktivitates!I$42:I$72,Aktivitates!$O$42:$O$72,$A6)</f>
        <v>0</v>
      </c>
      <c r="J6" s="20">
        <f>SUMIFS(Aktivitates!J$42:J$72,Aktivitates!$O$42:$O$72,$A6)</f>
        <v>0</v>
      </c>
      <c r="K6" s="21">
        <f>ROUND((SUM(B6:E6,G6,I6:J6)+IF(Titullapa!$C$14=1,F6,F6*0.5))*0.07,0)</f>
        <v>0</v>
      </c>
    </row>
    <row r="7" spans="1:11" x14ac:dyDescent="0.25">
      <c r="A7" s="12" t="str">
        <f>IF(Dalibnieki!$A$5="","",Dalibnieki!$A$5)</f>
        <v/>
      </c>
      <c r="B7" s="20">
        <f>SUMIFS(Aktivitates!B$42:B$72,Aktivitates!$O$42:$O$72,$A7)</f>
        <v>0</v>
      </c>
      <c r="C7" s="20">
        <f>SUMIFS(Aktivitates!C$42:C$72,Aktivitates!$O$42:$O$72,$A7)</f>
        <v>0</v>
      </c>
      <c r="D7" s="20">
        <f>SUMIFS(Aktivitates!D$42:D$72,Aktivitates!$O$42:$O$72,$A7)</f>
        <v>0</v>
      </c>
      <c r="E7" s="20">
        <f>SUMIFS(Aktivitates!E$42:E$72,Aktivitates!$O$42:$O$72,$A7)</f>
        <v>0</v>
      </c>
      <c r="F7" s="20">
        <f>SUMIFS(Aktivitates!F$42:F$72,Aktivitates!$O$42:$O$72,$A7)</f>
        <v>0</v>
      </c>
      <c r="G7" s="20">
        <f>SUMIFS(Aktivitates!G$42:G$72,Aktivitates!$O$42:$O$72,$A7)</f>
        <v>0</v>
      </c>
      <c r="H7" s="20">
        <f>SUMIFS(Aktivitates!H$42:H$72,Aktivitates!$O$42:$O$72,$A7)</f>
        <v>0</v>
      </c>
      <c r="I7" s="20">
        <f>SUMIFS(Aktivitates!I$42:I$72,Aktivitates!$O$42:$O$72,$A7)</f>
        <v>0</v>
      </c>
      <c r="J7" s="20">
        <f>SUMIFS(Aktivitates!J$42:J$72,Aktivitates!$O$42:$O$72,$A7)</f>
        <v>0</v>
      </c>
      <c r="K7" s="21">
        <f>ROUND((SUM(B7:E7,G7,I7:J7)+IF(Titullapa!$C$14=1,F7,F7*0.5))*0.07,0)</f>
        <v>0</v>
      </c>
    </row>
    <row r="8" spans="1:11" x14ac:dyDescent="0.25">
      <c r="A8" s="12" t="str">
        <f>IF(Dalibnieki!$A$6="","",Dalibnieki!$A$6)</f>
        <v/>
      </c>
      <c r="B8" s="20">
        <f>SUMIFS(Aktivitates!B$42:B$72,Aktivitates!$O$42:$O$72,$A8)</f>
        <v>0</v>
      </c>
      <c r="C8" s="20">
        <f>SUMIFS(Aktivitates!C$42:C$72,Aktivitates!$O$42:$O$72,$A8)</f>
        <v>0</v>
      </c>
      <c r="D8" s="20">
        <f>SUMIFS(Aktivitates!D$42:D$72,Aktivitates!$O$42:$O$72,$A8)</f>
        <v>0</v>
      </c>
      <c r="E8" s="20">
        <f>SUMIFS(Aktivitates!E$42:E$72,Aktivitates!$O$42:$O$72,$A8)</f>
        <v>0</v>
      </c>
      <c r="F8" s="20">
        <f>SUMIFS(Aktivitates!F$42:F$72,Aktivitates!$O$42:$O$72,$A8)</f>
        <v>0</v>
      </c>
      <c r="G8" s="20">
        <f>SUMIFS(Aktivitates!G$42:G$72,Aktivitates!$O$42:$O$72,$A8)</f>
        <v>0</v>
      </c>
      <c r="H8" s="20">
        <f>SUMIFS(Aktivitates!H$42:H$72,Aktivitates!$O$42:$O$72,$A8)</f>
        <v>0</v>
      </c>
      <c r="I8" s="20">
        <f>SUMIFS(Aktivitates!I$42:I$72,Aktivitates!$O$42:$O$72,$A8)</f>
        <v>0</v>
      </c>
      <c r="J8" s="20">
        <f>SUMIFS(Aktivitates!J$42:J$72,Aktivitates!$O$42:$O$72,$A8)</f>
        <v>0</v>
      </c>
      <c r="K8" s="21">
        <f>ROUND((SUM(B8:E8,G8,I8:J8)+IF(Titullapa!$C$14=1,F8,F8*0.5))*0.07,0)</f>
        <v>0</v>
      </c>
    </row>
    <row r="9" spans="1:11" x14ac:dyDescent="0.25">
      <c r="A9" s="12" t="str">
        <f>IF(Dalibnieki!$A$7="","",Dalibnieki!$A$7)</f>
        <v/>
      </c>
      <c r="B9" s="20">
        <f>SUMIFS(Aktivitates!B$42:B$72,Aktivitates!$O$42:$O$72,$A9)</f>
        <v>0</v>
      </c>
      <c r="C9" s="20">
        <f>SUMIFS(Aktivitates!C$42:C$72,Aktivitates!$O$42:$O$72,$A9)</f>
        <v>0</v>
      </c>
      <c r="D9" s="20">
        <f>SUMIFS(Aktivitates!D$42:D$72,Aktivitates!$O$42:$O$72,$A9)</f>
        <v>0</v>
      </c>
      <c r="E9" s="20">
        <f>SUMIFS(Aktivitates!E$42:E$72,Aktivitates!$O$42:$O$72,$A9)</f>
        <v>0</v>
      </c>
      <c r="F9" s="20">
        <f>SUMIFS(Aktivitates!F$42:F$72,Aktivitates!$O$42:$O$72,$A9)</f>
        <v>0</v>
      </c>
      <c r="G9" s="20">
        <f>SUMIFS(Aktivitates!G$42:G$72,Aktivitates!$O$42:$O$72,$A9)</f>
        <v>0</v>
      </c>
      <c r="H9" s="20">
        <f>SUMIFS(Aktivitates!H$42:H$72,Aktivitates!$O$42:$O$72,$A9)</f>
        <v>0</v>
      </c>
      <c r="I9" s="20">
        <f>SUMIFS(Aktivitates!I$42:I$72,Aktivitates!$O$42:$O$72,$A9)</f>
        <v>0</v>
      </c>
      <c r="J9" s="20">
        <f>SUMIFS(Aktivitates!J$42:J$72,Aktivitates!$O$42:$O$72,$A9)</f>
        <v>0</v>
      </c>
      <c r="K9" s="21">
        <f>ROUND((SUM(B9:E9,G9,I9:J9)+IF(Titullapa!$C$14=1,F9,F9*0.5))*0.07,0)</f>
        <v>0</v>
      </c>
    </row>
    <row r="10" spans="1:11" x14ac:dyDescent="0.25">
      <c r="A10" s="12" t="str">
        <f>IF(Dalibnieki!$A$8="","",Dalibnieki!$A$8)</f>
        <v/>
      </c>
      <c r="B10" s="20">
        <f>SUMIFS(Aktivitates!B$42:B$72,Aktivitates!$O$42:$O$72,$A10)</f>
        <v>0</v>
      </c>
      <c r="C10" s="20">
        <f>SUMIFS(Aktivitates!C$42:C$72,Aktivitates!$O$42:$O$72,$A10)</f>
        <v>0</v>
      </c>
      <c r="D10" s="20">
        <f>SUMIFS(Aktivitates!D$42:D$72,Aktivitates!$O$42:$O$72,$A10)</f>
        <v>0</v>
      </c>
      <c r="E10" s="20">
        <f>SUMIFS(Aktivitates!E$42:E$72,Aktivitates!$O$42:$O$72,$A10)</f>
        <v>0</v>
      </c>
      <c r="F10" s="20">
        <f>SUMIFS(Aktivitates!F$42:F$72,Aktivitates!$O$42:$O$72,$A10)</f>
        <v>0</v>
      </c>
      <c r="G10" s="20">
        <f>SUMIFS(Aktivitates!G$42:G$72,Aktivitates!$O$42:$O$72,$A10)</f>
        <v>0</v>
      </c>
      <c r="H10" s="20">
        <f>SUMIFS(Aktivitates!H$42:H$72,Aktivitates!$O$42:$O$72,$A10)</f>
        <v>0</v>
      </c>
      <c r="I10" s="20">
        <f>SUMIFS(Aktivitates!I$42:I$72,Aktivitates!$O$42:$O$72,$A10)</f>
        <v>0</v>
      </c>
      <c r="J10" s="20">
        <f>SUMIFS(Aktivitates!J$42:J$72,Aktivitates!$O$42:$O$72,$A10)</f>
        <v>0</v>
      </c>
      <c r="K10" s="21">
        <f>ROUND((SUM(B10:E10,G10,I10:J10)+IF(Titullapa!$C$14=1,F10,F10*0.5))*0.07,0)</f>
        <v>0</v>
      </c>
    </row>
    <row r="11" spans="1:11" x14ac:dyDescent="0.25">
      <c r="A11" s="12" t="str">
        <f>IF(Dalibnieki!$A$9="","",Dalibnieki!$A$9)</f>
        <v/>
      </c>
      <c r="B11" s="20">
        <f>SUMIFS(Aktivitates!B$42:B$72,Aktivitates!$O$42:$O$72,$A11)</f>
        <v>0</v>
      </c>
      <c r="C11" s="20">
        <f>SUMIFS(Aktivitates!C$42:C$72,Aktivitates!$O$42:$O$72,$A11)</f>
        <v>0</v>
      </c>
      <c r="D11" s="20">
        <f>SUMIFS(Aktivitates!D$42:D$72,Aktivitates!$O$42:$O$72,$A11)</f>
        <v>0</v>
      </c>
      <c r="E11" s="20">
        <f>SUMIFS(Aktivitates!E$42:E$72,Aktivitates!$O$42:$O$72,$A11)</f>
        <v>0</v>
      </c>
      <c r="F11" s="20">
        <f>SUMIFS(Aktivitates!F$42:F$72,Aktivitates!$O$42:$O$72,$A11)</f>
        <v>0</v>
      </c>
      <c r="G11" s="20">
        <f>SUMIFS(Aktivitates!G$42:G$72,Aktivitates!$O$42:$O$72,$A11)</f>
        <v>0</v>
      </c>
      <c r="H11" s="20">
        <f>SUMIFS(Aktivitates!H$42:H$72,Aktivitates!$O$42:$O$72,$A11)</f>
        <v>0</v>
      </c>
      <c r="I11" s="20">
        <f>SUMIFS(Aktivitates!I$42:I$72,Aktivitates!$O$42:$O$72,$A11)</f>
        <v>0</v>
      </c>
      <c r="J11" s="20">
        <f>SUMIFS(Aktivitates!J$42:J$72,Aktivitates!$O$42:$O$72,$A11)</f>
        <v>0</v>
      </c>
      <c r="K11" s="21">
        <f>ROUND((SUM(B11:E11,G11,I11:J11)+IF(Titullapa!$C$14=1,F11,F11*0.5))*0.07,0)</f>
        <v>0</v>
      </c>
    </row>
    <row r="12" spans="1:11" x14ac:dyDescent="0.25">
      <c r="A12" s="12" t="str">
        <f>IF(Dalibnieki!$A$10="","",Dalibnieki!$A$10)</f>
        <v/>
      </c>
      <c r="B12" s="20">
        <f>SUMIFS(Aktivitates!B$42:B$72,Aktivitates!$O$42:$O$72,$A12)</f>
        <v>0</v>
      </c>
      <c r="C12" s="20">
        <f>SUMIFS(Aktivitates!C$42:C$72,Aktivitates!$O$42:$O$72,$A12)</f>
        <v>0</v>
      </c>
      <c r="D12" s="20">
        <f>SUMIFS(Aktivitates!D$42:D$72,Aktivitates!$O$42:$O$72,$A12)</f>
        <v>0</v>
      </c>
      <c r="E12" s="20">
        <f>SUMIFS(Aktivitates!E$42:E$72,Aktivitates!$O$42:$O$72,$A12)</f>
        <v>0</v>
      </c>
      <c r="F12" s="20">
        <f>SUMIFS(Aktivitates!F$42:F$72,Aktivitates!$O$42:$O$72,$A12)</f>
        <v>0</v>
      </c>
      <c r="G12" s="20">
        <f>SUMIFS(Aktivitates!G$42:G$72,Aktivitates!$O$42:$O$72,$A12)</f>
        <v>0</v>
      </c>
      <c r="H12" s="20">
        <f>SUMIFS(Aktivitates!H$42:H$72,Aktivitates!$O$42:$O$72,$A12)</f>
        <v>0</v>
      </c>
      <c r="I12" s="20">
        <f>SUMIFS(Aktivitates!I$42:I$72,Aktivitates!$O$42:$O$72,$A12)</f>
        <v>0</v>
      </c>
      <c r="J12" s="20">
        <f>SUMIFS(Aktivitates!J$42:J$72,Aktivitates!$O$42:$O$72,$A12)</f>
        <v>0</v>
      </c>
      <c r="K12" s="21">
        <f>ROUND((SUM(B12:E12,G12,I12:J12)+IF(Titullapa!$C$14=1,F12,F12*0.5))*0.07,0)</f>
        <v>0</v>
      </c>
    </row>
    <row r="13" spans="1:11" x14ac:dyDescent="0.25">
      <c r="A13" s="12" t="str">
        <f>IF(Dalibnieki!$A$11="","",Dalibnieki!$A$11)</f>
        <v/>
      </c>
      <c r="B13" s="20">
        <f>SUMIFS(Aktivitates!B$42:B$72,Aktivitates!$O$42:$O$72,$A13)</f>
        <v>0</v>
      </c>
      <c r="C13" s="20">
        <f>SUMIFS(Aktivitates!C$42:C$72,Aktivitates!$O$42:$O$72,$A13)</f>
        <v>0</v>
      </c>
      <c r="D13" s="20">
        <f>SUMIFS(Aktivitates!D$42:D$72,Aktivitates!$O$42:$O$72,$A13)</f>
        <v>0</v>
      </c>
      <c r="E13" s="20">
        <f>SUMIFS(Aktivitates!E$42:E$72,Aktivitates!$O$42:$O$72,$A13)</f>
        <v>0</v>
      </c>
      <c r="F13" s="20">
        <f>SUMIFS(Aktivitates!F$42:F$72,Aktivitates!$O$42:$O$72,$A13)</f>
        <v>0</v>
      </c>
      <c r="G13" s="20">
        <f>SUMIFS(Aktivitates!G$42:G$72,Aktivitates!$O$42:$O$72,$A13)</f>
        <v>0</v>
      </c>
      <c r="H13" s="20">
        <f>SUMIFS(Aktivitates!H$42:H$72,Aktivitates!$O$42:$O$72,$A13)</f>
        <v>0</v>
      </c>
      <c r="I13" s="20">
        <f>SUMIFS(Aktivitates!I$42:I$72,Aktivitates!$O$42:$O$72,$A13)</f>
        <v>0</v>
      </c>
      <c r="J13" s="20">
        <f>SUMIFS(Aktivitates!J$42:J$72,Aktivitates!$O$42:$O$72,$A13)</f>
        <v>0</v>
      </c>
      <c r="K13" s="21">
        <f>ROUND((SUM(B13:E13,G13,I13:J13)+IF(Titullapa!$C$14=1,F13,F13*0.5))*0.07,0)</f>
        <v>0</v>
      </c>
    </row>
    <row r="14" spans="1:11" x14ac:dyDescent="0.25">
      <c r="A14" s="12" t="str">
        <f>IF(Dalibnieki!$A$12="","",Dalibnieki!$A$12)</f>
        <v/>
      </c>
      <c r="B14" s="20">
        <f>SUMIFS(Aktivitates!B$42:B$72,Aktivitates!$O$42:$O$72,$A14)</f>
        <v>0</v>
      </c>
      <c r="C14" s="20">
        <f>SUMIFS(Aktivitates!C$42:C$72,Aktivitates!$O$42:$O$72,$A14)</f>
        <v>0</v>
      </c>
      <c r="D14" s="20">
        <f>SUMIFS(Aktivitates!D$42:D$72,Aktivitates!$O$42:$O$72,$A14)</f>
        <v>0</v>
      </c>
      <c r="E14" s="20">
        <f>SUMIFS(Aktivitates!E$42:E$72,Aktivitates!$O$42:$O$72,$A14)</f>
        <v>0</v>
      </c>
      <c r="F14" s="20">
        <f>SUMIFS(Aktivitates!F$42:F$72,Aktivitates!$O$42:$O$72,$A14)</f>
        <v>0</v>
      </c>
      <c r="G14" s="20">
        <f>SUMIFS(Aktivitates!G$42:G$72,Aktivitates!$O$42:$O$72,$A14)</f>
        <v>0</v>
      </c>
      <c r="H14" s="20">
        <f>SUMIFS(Aktivitates!H$42:H$72,Aktivitates!$O$42:$O$72,$A14)</f>
        <v>0</v>
      </c>
      <c r="I14" s="20">
        <f>SUMIFS(Aktivitates!I$42:I$72,Aktivitates!$O$42:$O$72,$A14)</f>
        <v>0</v>
      </c>
      <c r="J14" s="20">
        <f>SUMIFS(Aktivitates!J$42:J$72,Aktivitates!$O$42:$O$72,$A14)</f>
        <v>0</v>
      </c>
      <c r="K14" s="21">
        <f>ROUND((SUM(B14:E14,G14,I14:J14)+IF(Titullapa!$C$14=1,F14,F14*0.5))*0.07,0)</f>
        <v>0</v>
      </c>
    </row>
    <row r="15" spans="1:11" ht="15.75" thickBot="1" x14ac:dyDescent="0.3">
      <c r="A15" s="45" t="str">
        <f>IF(Dalibnieki!$A$13="","",Dalibnieki!$A$13)</f>
        <v/>
      </c>
      <c r="B15" s="46">
        <f>SUMIFS(Aktivitates!B$42:B$72,Aktivitates!$O$42:$O$72,$A15)</f>
        <v>0</v>
      </c>
      <c r="C15" s="46">
        <f>SUMIFS(Aktivitates!C$42:C$72,Aktivitates!$O$42:$O$72,$A15)</f>
        <v>0</v>
      </c>
      <c r="D15" s="46">
        <f>SUMIFS(Aktivitates!D$42:D$72,Aktivitates!$O$42:$O$72,$A15)</f>
        <v>0</v>
      </c>
      <c r="E15" s="46">
        <f>SUMIFS(Aktivitates!E$42:E$72,Aktivitates!$O$42:$O$72,$A15)</f>
        <v>0</v>
      </c>
      <c r="F15" s="46">
        <f>SUMIFS(Aktivitates!F$42:F$72,Aktivitates!$O$42:$O$72,$A15)</f>
        <v>0</v>
      </c>
      <c r="G15" s="46">
        <f>SUMIFS(Aktivitates!G$42:G$72,Aktivitates!$O$42:$O$72,$A15)</f>
        <v>0</v>
      </c>
      <c r="H15" s="46">
        <f>SUMIFS(Aktivitates!H$42:H$72,Aktivitates!$O$42:$O$72,$A15)</f>
        <v>0</v>
      </c>
      <c r="I15" s="46">
        <f>SUMIFS(Aktivitates!I$42:I$72,Aktivitates!$O$42:$O$72,$A15)</f>
        <v>0</v>
      </c>
      <c r="J15" s="46">
        <f>SUMIFS(Aktivitates!J$42:J$72,Aktivitates!$O$42:$O$72,$A15)</f>
        <v>0</v>
      </c>
      <c r="K15" s="47">
        <f>ROUND((SUM(B15:E15,G15,I15:J15)+IF(Titullapa!$C$14=1,F15,F15*0.5))*0.07,0)</f>
        <v>0</v>
      </c>
    </row>
    <row r="16" spans="1:11" x14ac:dyDescent="0.25">
      <c r="A16" s="43" t="s">
        <v>78</v>
      </c>
      <c r="B16" s="44">
        <f>SUM(B5:B15)</f>
        <v>0</v>
      </c>
      <c r="C16" s="44">
        <f t="shared" ref="C16:K16" si="1">SUM(C5:C15)</f>
        <v>0</v>
      </c>
      <c r="D16" s="44">
        <f t="shared" si="1"/>
        <v>0</v>
      </c>
      <c r="E16" s="44">
        <f>SUM(E5:E15)*0.25</f>
        <v>0</v>
      </c>
      <c r="F16" s="44">
        <f>SUM(F5:F15)*IF(Titullapa!$C$14=1,1,0.5)</f>
        <v>0</v>
      </c>
      <c r="G16" s="44">
        <f t="shared" si="1"/>
        <v>0</v>
      </c>
      <c r="H16" s="44">
        <f>SUM(H5:H15)</f>
        <v>0</v>
      </c>
      <c r="I16" s="44">
        <f t="shared" si="1"/>
        <v>0</v>
      </c>
      <c r="J16" s="44">
        <f t="shared" si="1"/>
        <v>0</v>
      </c>
      <c r="K16" s="44">
        <f t="shared" si="1"/>
        <v>0</v>
      </c>
    </row>
    <row r="17" spans="1:11" x14ac:dyDescent="0.25">
      <c r="A17" s="12" t="s">
        <v>79</v>
      </c>
      <c r="B17" s="21">
        <f>SUM(B5:B15)</f>
        <v>0</v>
      </c>
      <c r="C17" s="21">
        <f t="shared" ref="C17:I17" si="2">SUM(C5:C15)</f>
        <v>0</v>
      </c>
      <c r="D17" s="21">
        <f t="shared" si="2"/>
        <v>0</v>
      </c>
      <c r="E17" s="50"/>
      <c r="F17" s="50"/>
      <c r="G17" s="21">
        <f t="shared" si="2"/>
        <v>0</v>
      </c>
      <c r="H17" s="50"/>
      <c r="I17" s="21">
        <f t="shared" si="2"/>
        <v>0</v>
      </c>
      <c r="J17" s="50"/>
      <c r="K17" s="50"/>
    </row>
    <row r="18" spans="1:11" x14ac:dyDescent="0.25">
      <c r="A18" s="22"/>
      <c r="B18" s="23"/>
      <c r="C18" s="23"/>
      <c r="D18" s="23"/>
      <c r="E18" s="23"/>
      <c r="F18" s="23"/>
      <c r="G18" s="23"/>
      <c r="H18" s="23"/>
      <c r="I18" s="23"/>
      <c r="J18" s="23"/>
      <c r="K18" s="24"/>
    </row>
    <row r="19" spans="1:11" x14ac:dyDescent="0.25">
      <c r="A19" s="22"/>
      <c r="B19" s="23"/>
      <c r="C19" s="23"/>
      <c r="D19" s="23"/>
      <c r="E19" s="23"/>
      <c r="F19" s="23"/>
      <c r="G19" s="23"/>
      <c r="H19" s="23"/>
      <c r="I19" s="23"/>
      <c r="J19" s="23"/>
      <c r="K19" s="24"/>
    </row>
    <row r="20" spans="1:11" x14ac:dyDescent="0.25">
      <c r="A20" s="22"/>
      <c r="B20" s="23"/>
      <c r="C20" s="23"/>
      <c r="D20" s="23"/>
      <c r="E20" s="23"/>
      <c r="F20" s="23"/>
      <c r="G20" s="23"/>
      <c r="H20" s="23"/>
      <c r="I20" s="23"/>
      <c r="J20" s="23"/>
      <c r="K20" s="24"/>
    </row>
    <row r="21" spans="1:11" x14ac:dyDescent="0.25">
      <c r="A21" s="22"/>
      <c r="B21" s="23"/>
      <c r="C21" s="23"/>
      <c r="D21" s="23"/>
      <c r="E21" s="23"/>
      <c r="F21" s="23"/>
      <c r="G21" s="23"/>
      <c r="H21" s="23"/>
      <c r="I21" s="23"/>
      <c r="J21" s="23"/>
      <c r="K21" s="24"/>
    </row>
    <row r="22" spans="1:11" ht="18.75" x14ac:dyDescent="0.3">
      <c r="A22" s="15"/>
      <c r="B22" s="15"/>
      <c r="C22" s="15"/>
      <c r="D22" s="15"/>
      <c r="E22" s="15"/>
      <c r="F22" s="15"/>
      <c r="G22" s="15"/>
      <c r="H22" s="15"/>
      <c r="I22" s="15"/>
    </row>
    <row r="23" spans="1:11" ht="15.75" x14ac:dyDescent="0.25">
      <c r="A23" s="142" t="s">
        <v>100</v>
      </c>
      <c r="B23" s="142"/>
      <c r="C23" s="142"/>
      <c r="D23" s="142"/>
      <c r="E23" s="142"/>
      <c r="F23" s="142"/>
      <c r="G23" s="142"/>
      <c r="H23" s="142"/>
      <c r="I23" s="142"/>
      <c r="J23" s="142"/>
      <c r="K23" s="142"/>
    </row>
    <row r="24" spans="1:11" ht="28.5" customHeight="1" x14ac:dyDescent="0.25">
      <c r="A24" s="143" t="s">
        <v>22</v>
      </c>
      <c r="B24" s="140" t="s">
        <v>25</v>
      </c>
      <c r="C24" s="139"/>
      <c r="D24" s="145" t="s">
        <v>76</v>
      </c>
      <c r="E24" s="146"/>
      <c r="F24" s="138" t="s">
        <v>16</v>
      </c>
      <c r="G24" s="139"/>
      <c r="H24" s="147" t="s">
        <v>48</v>
      </c>
      <c r="I24" s="147"/>
      <c r="J24" s="147" t="s">
        <v>23</v>
      </c>
      <c r="K24" s="147"/>
    </row>
    <row r="25" spans="1:11" x14ac:dyDescent="0.25">
      <c r="A25" s="144"/>
      <c r="B25" s="10" t="s">
        <v>18</v>
      </c>
      <c r="C25" s="10" t="s">
        <v>19</v>
      </c>
      <c r="D25" s="10" t="s">
        <v>18</v>
      </c>
      <c r="E25" s="26" t="s">
        <v>19</v>
      </c>
      <c r="F25" s="29" t="s">
        <v>18</v>
      </c>
      <c r="G25" s="10" t="s">
        <v>77</v>
      </c>
      <c r="H25" s="10" t="s">
        <v>18</v>
      </c>
      <c r="I25" s="10" t="s">
        <v>77</v>
      </c>
      <c r="J25" s="10" t="s">
        <v>18</v>
      </c>
      <c r="K25" s="10" t="s">
        <v>80</v>
      </c>
    </row>
    <row r="26" spans="1:11" x14ac:dyDescent="0.25">
      <c r="A26" s="11" t="s">
        <v>20</v>
      </c>
      <c r="B26" s="38">
        <f>SUM(B27:B37)</f>
        <v>0</v>
      </c>
      <c r="C26" s="18">
        <f>IF(ISERROR(B26/$B$26),0,B26/$B$26)</f>
        <v>0</v>
      </c>
      <c r="D26" s="38">
        <f>SUM(D27:D37)</f>
        <v>0</v>
      </c>
      <c r="E26" s="27">
        <f t="shared" ref="E26:E37" si="3">IF(ISERROR(D26/$D$26),0,D26/$D$26)</f>
        <v>0</v>
      </c>
      <c r="F26" s="39">
        <f>SUM(F27:F37)</f>
        <v>0</v>
      </c>
      <c r="G26" s="2">
        <f>IF(ISERROR(F26/D26),0,F26/D26)</f>
        <v>0</v>
      </c>
      <c r="H26" s="40">
        <f>SUM(H27:H37)</f>
        <v>0</v>
      </c>
      <c r="I26" s="2">
        <f>IF(ISERROR(H26/D26),0,H26/D26)</f>
        <v>0</v>
      </c>
      <c r="J26" s="40">
        <f>SUM(J27:J42)</f>
        <v>0</v>
      </c>
      <c r="K26" s="2">
        <f>IF(ISERROR(J26/$J$26),0,J26/$J$26)</f>
        <v>0</v>
      </c>
    </row>
    <row r="27" spans="1:11" ht="15" customHeight="1" x14ac:dyDescent="0.25">
      <c r="A27" s="12" t="str">
        <f>IF(Dalibnieki!$A$3="","",Dalibnieki!$A$3)</f>
        <v/>
      </c>
      <c r="B27" s="16">
        <f t="shared" ref="B27:B37" si="4">SUM(B5:K5)</f>
        <v>0</v>
      </c>
      <c r="C27" s="17">
        <f t="shared" ref="C27:C37" si="5">IF(ISERROR(B27/$B$26),0,B27/$B$26)</f>
        <v>0</v>
      </c>
      <c r="D27" s="16">
        <f>ROUND(SUM(B5:D5,G5,I5:K5)+(E5*0.25)+IF(Titullapa!$C$14=1,F5,F5*0.5),0)</f>
        <v>0</v>
      </c>
      <c r="E27" s="28">
        <f t="shared" si="3"/>
        <v>0</v>
      </c>
      <c r="F27" s="30">
        <f t="shared" ref="F27:F37" si="6">IF(A27="",0,ROUNDDOWN(D27*INDEX(LIFE,MATCH($A27,Dalibnieki,0)),0))</f>
        <v>0</v>
      </c>
      <c r="G27" s="3">
        <f t="shared" ref="G27:G37" si="7">IF(ISERROR(F27/D27),0,F27/D27)</f>
        <v>0</v>
      </c>
      <c r="H27" s="9">
        <f t="shared" ref="H27:H37" si="8">IF(A27="",0,IF(ROUNDDOWN(D27*INDEX(NAC,MATCH($A27,Dalibnieki,0)),0)&gt;SUM(B5:D5,G5,I5),SUM(B5:D5,G5,I5),ROUNDDOWN(D27*INDEX(NAC,MATCH($A27,Dalibnieki,0)),0)))</f>
        <v>0</v>
      </c>
      <c r="I27" s="3">
        <f t="shared" ref="I27:I37" si="9">IF(ISERROR(H27/D27),0,H27/D27)</f>
        <v>0</v>
      </c>
      <c r="J27" s="9">
        <f>B26-F26-H26-SUM(J28:J42)</f>
        <v>0</v>
      </c>
      <c r="K27" s="3">
        <f t="shared" ref="K27:K42" si="10">IF(ISERROR(J27/$J$26),0,J27/$J$26)</f>
        <v>0</v>
      </c>
    </row>
    <row r="28" spans="1:11" x14ac:dyDescent="0.25">
      <c r="A28" s="12" t="str">
        <f>IF(Dalibnieki!$A$4="","",Dalibnieki!$A$4)</f>
        <v/>
      </c>
      <c r="B28" s="16">
        <f t="shared" si="4"/>
        <v>0</v>
      </c>
      <c r="C28" s="17">
        <f t="shared" si="5"/>
        <v>0</v>
      </c>
      <c r="D28" s="16">
        <f>ROUND(SUM(B6:D6,G6,I6:K6)+(E6*0.25)+IF(Titullapa!$C$14=1,F6,F6*0.5),0)</f>
        <v>0</v>
      </c>
      <c r="E28" s="28">
        <f t="shared" si="3"/>
        <v>0</v>
      </c>
      <c r="F28" s="30">
        <f t="shared" si="6"/>
        <v>0</v>
      </c>
      <c r="G28" s="3">
        <f t="shared" si="7"/>
        <v>0</v>
      </c>
      <c r="H28" s="9">
        <f t="shared" si="8"/>
        <v>0</v>
      </c>
      <c r="I28" s="3">
        <f t="shared" si="9"/>
        <v>0</v>
      </c>
      <c r="J28" s="25">
        <f>IF(A28="",0,1)</f>
        <v>0</v>
      </c>
      <c r="K28" s="3">
        <f t="shared" si="10"/>
        <v>0</v>
      </c>
    </row>
    <row r="29" spans="1:11" x14ac:dyDescent="0.25">
      <c r="A29" s="12" t="str">
        <f>IF(Dalibnieki!$A$5="","",Dalibnieki!$A$5)</f>
        <v/>
      </c>
      <c r="B29" s="16">
        <f t="shared" si="4"/>
        <v>0</v>
      </c>
      <c r="C29" s="17">
        <f t="shared" si="5"/>
        <v>0</v>
      </c>
      <c r="D29" s="16">
        <f>ROUND(SUM(B7:D7,G7,I7:K7)+(E7*0.25)+IF(Titullapa!$C$14=1,F7,F7*0.5),0)</f>
        <v>0</v>
      </c>
      <c r="E29" s="28">
        <f t="shared" si="3"/>
        <v>0</v>
      </c>
      <c r="F29" s="30">
        <f t="shared" si="6"/>
        <v>0</v>
      </c>
      <c r="G29" s="3">
        <f t="shared" si="7"/>
        <v>0</v>
      </c>
      <c r="H29" s="9">
        <f t="shared" si="8"/>
        <v>0</v>
      </c>
      <c r="I29" s="3">
        <f t="shared" si="9"/>
        <v>0</v>
      </c>
      <c r="J29" s="25">
        <f t="shared" ref="J29:J42" si="11">IF(A29="",0,1)</f>
        <v>0</v>
      </c>
      <c r="K29" s="3">
        <f t="shared" si="10"/>
        <v>0</v>
      </c>
    </row>
    <row r="30" spans="1:11" x14ac:dyDescent="0.25">
      <c r="A30" s="12" t="str">
        <f>IF(Dalibnieki!$A$6="","",Dalibnieki!$A$6)</f>
        <v/>
      </c>
      <c r="B30" s="16">
        <f t="shared" si="4"/>
        <v>0</v>
      </c>
      <c r="C30" s="17">
        <f t="shared" si="5"/>
        <v>0</v>
      </c>
      <c r="D30" s="16">
        <f>ROUND(SUM(B8:D8,G8,I8:K8)+(E8*0.25)+IF(Titullapa!$C$14=1,F8,F8*0.5),0)</f>
        <v>0</v>
      </c>
      <c r="E30" s="28">
        <f t="shared" si="3"/>
        <v>0</v>
      </c>
      <c r="F30" s="30">
        <f t="shared" si="6"/>
        <v>0</v>
      </c>
      <c r="G30" s="3">
        <f t="shared" si="7"/>
        <v>0</v>
      </c>
      <c r="H30" s="9">
        <f t="shared" si="8"/>
        <v>0</v>
      </c>
      <c r="I30" s="3">
        <f t="shared" si="9"/>
        <v>0</v>
      </c>
      <c r="J30" s="25">
        <f t="shared" si="11"/>
        <v>0</v>
      </c>
      <c r="K30" s="3">
        <f t="shared" si="10"/>
        <v>0</v>
      </c>
    </row>
    <row r="31" spans="1:11" x14ac:dyDescent="0.25">
      <c r="A31" s="12" t="str">
        <f>IF(Dalibnieki!$A$7="","",Dalibnieki!$A$7)</f>
        <v/>
      </c>
      <c r="B31" s="16">
        <f t="shared" si="4"/>
        <v>0</v>
      </c>
      <c r="C31" s="17">
        <f t="shared" si="5"/>
        <v>0</v>
      </c>
      <c r="D31" s="16">
        <f>ROUND(SUM(B9:D9,G9,I9:K9)+(E9*0.25)+IF(Titullapa!$C$14=1,F9,F9*0.5),0)</f>
        <v>0</v>
      </c>
      <c r="E31" s="28">
        <f t="shared" si="3"/>
        <v>0</v>
      </c>
      <c r="F31" s="30">
        <f t="shared" si="6"/>
        <v>0</v>
      </c>
      <c r="G31" s="3">
        <f t="shared" si="7"/>
        <v>0</v>
      </c>
      <c r="H31" s="9">
        <f t="shared" si="8"/>
        <v>0</v>
      </c>
      <c r="I31" s="3">
        <f t="shared" si="9"/>
        <v>0</v>
      </c>
      <c r="J31" s="25">
        <f t="shared" si="11"/>
        <v>0</v>
      </c>
      <c r="K31" s="3">
        <f t="shared" si="10"/>
        <v>0</v>
      </c>
    </row>
    <row r="32" spans="1:11" x14ac:dyDescent="0.25">
      <c r="A32" s="12" t="str">
        <f>IF(Dalibnieki!$A$8="","",Dalibnieki!$A$8)</f>
        <v/>
      </c>
      <c r="B32" s="16">
        <f t="shared" si="4"/>
        <v>0</v>
      </c>
      <c r="C32" s="17">
        <f t="shared" si="5"/>
        <v>0</v>
      </c>
      <c r="D32" s="16">
        <f>ROUND(SUM(B10:D10,G10,I10:K10)+(E10*0.25)+IF(Titullapa!$C$14=1,F10,F10*0.5),0)</f>
        <v>0</v>
      </c>
      <c r="E32" s="28">
        <f t="shared" si="3"/>
        <v>0</v>
      </c>
      <c r="F32" s="30">
        <f t="shared" si="6"/>
        <v>0</v>
      </c>
      <c r="G32" s="3">
        <f t="shared" si="7"/>
        <v>0</v>
      </c>
      <c r="H32" s="9">
        <f t="shared" si="8"/>
        <v>0</v>
      </c>
      <c r="I32" s="3">
        <f t="shared" si="9"/>
        <v>0</v>
      </c>
      <c r="J32" s="25">
        <f t="shared" si="11"/>
        <v>0</v>
      </c>
      <c r="K32" s="3">
        <f t="shared" si="10"/>
        <v>0</v>
      </c>
    </row>
    <row r="33" spans="1:11" x14ac:dyDescent="0.25">
      <c r="A33" s="12" t="str">
        <f>IF(Dalibnieki!$A$9="","",Dalibnieki!$A$9)</f>
        <v/>
      </c>
      <c r="B33" s="16">
        <f t="shared" si="4"/>
        <v>0</v>
      </c>
      <c r="C33" s="17">
        <f t="shared" si="5"/>
        <v>0</v>
      </c>
      <c r="D33" s="16">
        <f>ROUND(SUM(B11:D11,G11,I11:K11)+(E11*0.25)+IF(Titullapa!$C$14=1,F11,F11*0.5),0)</f>
        <v>0</v>
      </c>
      <c r="E33" s="28">
        <f t="shared" si="3"/>
        <v>0</v>
      </c>
      <c r="F33" s="30">
        <f t="shared" si="6"/>
        <v>0</v>
      </c>
      <c r="G33" s="3">
        <f t="shared" si="7"/>
        <v>0</v>
      </c>
      <c r="H33" s="9">
        <f t="shared" si="8"/>
        <v>0</v>
      </c>
      <c r="I33" s="3">
        <f t="shared" si="9"/>
        <v>0</v>
      </c>
      <c r="J33" s="25">
        <f t="shared" si="11"/>
        <v>0</v>
      </c>
      <c r="K33" s="3">
        <f t="shared" si="10"/>
        <v>0</v>
      </c>
    </row>
    <row r="34" spans="1:11" x14ac:dyDescent="0.25">
      <c r="A34" s="12" t="str">
        <f>IF(Dalibnieki!$A$10="","",Dalibnieki!$A$10)</f>
        <v/>
      </c>
      <c r="B34" s="16">
        <f t="shared" si="4"/>
        <v>0</v>
      </c>
      <c r="C34" s="17">
        <f t="shared" si="5"/>
        <v>0</v>
      </c>
      <c r="D34" s="16">
        <f>ROUND(SUM(B12:D12,G12,I12:K12)+(E12*0.25)+IF(Titullapa!$C$14=1,F12,F12*0.5),0)</f>
        <v>0</v>
      </c>
      <c r="E34" s="28">
        <f t="shared" si="3"/>
        <v>0</v>
      </c>
      <c r="F34" s="30">
        <f t="shared" si="6"/>
        <v>0</v>
      </c>
      <c r="G34" s="3">
        <f t="shared" si="7"/>
        <v>0</v>
      </c>
      <c r="H34" s="9">
        <f t="shared" si="8"/>
        <v>0</v>
      </c>
      <c r="I34" s="3">
        <f t="shared" si="9"/>
        <v>0</v>
      </c>
      <c r="J34" s="25">
        <f t="shared" si="11"/>
        <v>0</v>
      </c>
      <c r="K34" s="3">
        <f t="shared" si="10"/>
        <v>0</v>
      </c>
    </row>
    <row r="35" spans="1:11" x14ac:dyDescent="0.25">
      <c r="A35" s="12" t="str">
        <f>IF(Dalibnieki!$A$11="","",Dalibnieki!$A$11)</f>
        <v/>
      </c>
      <c r="B35" s="16">
        <f t="shared" si="4"/>
        <v>0</v>
      </c>
      <c r="C35" s="17">
        <f t="shared" si="5"/>
        <v>0</v>
      </c>
      <c r="D35" s="16">
        <f>ROUND(SUM(B13:D13,G13,I13:K13)+(E13*0.25)+IF(Titullapa!$C$14=1,F13,F13*0.5),0)</f>
        <v>0</v>
      </c>
      <c r="E35" s="28">
        <f t="shared" si="3"/>
        <v>0</v>
      </c>
      <c r="F35" s="30">
        <f t="shared" si="6"/>
        <v>0</v>
      </c>
      <c r="G35" s="3">
        <f t="shared" si="7"/>
        <v>0</v>
      </c>
      <c r="H35" s="9">
        <f t="shared" si="8"/>
        <v>0</v>
      </c>
      <c r="I35" s="3">
        <f t="shared" si="9"/>
        <v>0</v>
      </c>
      <c r="J35" s="25">
        <f t="shared" si="11"/>
        <v>0</v>
      </c>
      <c r="K35" s="3">
        <f t="shared" si="10"/>
        <v>0</v>
      </c>
    </row>
    <row r="36" spans="1:11" x14ac:dyDescent="0.25">
      <c r="A36" s="12" t="str">
        <f>IF(Dalibnieki!$A$12="","",Dalibnieki!$A$12)</f>
        <v/>
      </c>
      <c r="B36" s="16">
        <f t="shared" si="4"/>
        <v>0</v>
      </c>
      <c r="C36" s="17">
        <f t="shared" si="5"/>
        <v>0</v>
      </c>
      <c r="D36" s="16">
        <f>ROUND(SUM(B14:D14,G14,I14:K14)+(E14*0.25)+IF(Titullapa!$C$14=1,F14,F14*0.5),0)</f>
        <v>0</v>
      </c>
      <c r="E36" s="28">
        <f t="shared" si="3"/>
        <v>0</v>
      </c>
      <c r="F36" s="30">
        <f t="shared" si="6"/>
        <v>0</v>
      </c>
      <c r="G36" s="3">
        <f t="shared" si="7"/>
        <v>0</v>
      </c>
      <c r="H36" s="9">
        <f t="shared" si="8"/>
        <v>0</v>
      </c>
      <c r="I36" s="3">
        <f t="shared" si="9"/>
        <v>0</v>
      </c>
      <c r="J36" s="25">
        <f t="shared" si="11"/>
        <v>0</v>
      </c>
      <c r="K36" s="3">
        <f t="shared" si="10"/>
        <v>0</v>
      </c>
    </row>
    <row r="37" spans="1:11" x14ac:dyDescent="0.25">
      <c r="A37" s="12" t="str">
        <f>IF(Dalibnieki!$A$13="","",Dalibnieki!$A$13)</f>
        <v/>
      </c>
      <c r="B37" s="16">
        <f t="shared" si="4"/>
        <v>0</v>
      </c>
      <c r="C37" s="17">
        <f t="shared" si="5"/>
        <v>0</v>
      </c>
      <c r="D37" s="16">
        <f>ROUND(SUM(B15:D15,G15,I15:K15)+(E15*0.25)+IF(Titullapa!$C$14=1,F15,F15*0.5),0)</f>
        <v>0</v>
      </c>
      <c r="E37" s="28">
        <f t="shared" si="3"/>
        <v>0</v>
      </c>
      <c r="F37" s="30">
        <f t="shared" si="6"/>
        <v>0</v>
      </c>
      <c r="G37" s="3">
        <f t="shared" si="7"/>
        <v>0</v>
      </c>
      <c r="H37" s="9">
        <f t="shared" si="8"/>
        <v>0</v>
      </c>
      <c r="I37" s="3">
        <f t="shared" si="9"/>
        <v>0</v>
      </c>
      <c r="J37" s="25">
        <f t="shared" si="11"/>
        <v>0</v>
      </c>
      <c r="K37" s="3">
        <f t="shared" si="10"/>
        <v>0</v>
      </c>
    </row>
    <row r="38" spans="1:11" x14ac:dyDescent="0.25">
      <c r="A38" s="12" t="str">
        <f>IF(Dalibnieki!$A$21="","",Dalibnieki!$A$21)</f>
        <v/>
      </c>
      <c r="B38" s="16" t="s">
        <v>21</v>
      </c>
      <c r="C38" s="17" t="s">
        <v>21</v>
      </c>
      <c r="D38" s="16" t="s">
        <v>21</v>
      </c>
      <c r="E38" s="28" t="s">
        <v>21</v>
      </c>
      <c r="F38" s="31" t="s">
        <v>21</v>
      </c>
      <c r="G38" s="17" t="s">
        <v>21</v>
      </c>
      <c r="H38" s="16" t="s">
        <v>21</v>
      </c>
      <c r="I38" s="17" t="s">
        <v>21</v>
      </c>
      <c r="J38" s="25">
        <f t="shared" si="11"/>
        <v>0</v>
      </c>
      <c r="K38" s="3">
        <f t="shared" si="10"/>
        <v>0</v>
      </c>
    </row>
    <row r="39" spans="1:11" x14ac:dyDescent="0.25">
      <c r="A39" s="12" t="str">
        <f>IF(Dalibnieki!$A$22="","",Dalibnieki!$A$22)</f>
        <v/>
      </c>
      <c r="B39" s="16" t="s">
        <v>21</v>
      </c>
      <c r="C39" s="17" t="s">
        <v>21</v>
      </c>
      <c r="D39" s="16" t="s">
        <v>21</v>
      </c>
      <c r="E39" s="28" t="s">
        <v>21</v>
      </c>
      <c r="F39" s="31" t="s">
        <v>21</v>
      </c>
      <c r="G39" s="17" t="s">
        <v>21</v>
      </c>
      <c r="H39" s="16" t="s">
        <v>21</v>
      </c>
      <c r="I39" s="17" t="s">
        <v>21</v>
      </c>
      <c r="J39" s="25">
        <f t="shared" si="11"/>
        <v>0</v>
      </c>
      <c r="K39" s="3">
        <f t="shared" si="10"/>
        <v>0</v>
      </c>
    </row>
    <row r="40" spans="1:11" x14ac:dyDescent="0.25">
      <c r="A40" s="12" t="str">
        <f>IF(Dalibnieki!$A$23="","",Dalibnieki!$A$23)</f>
        <v/>
      </c>
      <c r="B40" s="16" t="s">
        <v>21</v>
      </c>
      <c r="C40" s="17" t="s">
        <v>21</v>
      </c>
      <c r="D40" s="16" t="s">
        <v>21</v>
      </c>
      <c r="E40" s="28" t="s">
        <v>21</v>
      </c>
      <c r="F40" s="31" t="s">
        <v>21</v>
      </c>
      <c r="G40" s="17" t="s">
        <v>21</v>
      </c>
      <c r="H40" s="16" t="s">
        <v>21</v>
      </c>
      <c r="I40" s="17" t="s">
        <v>21</v>
      </c>
      <c r="J40" s="25">
        <f t="shared" si="11"/>
        <v>0</v>
      </c>
      <c r="K40" s="3">
        <f t="shared" si="10"/>
        <v>0</v>
      </c>
    </row>
    <row r="41" spans="1:11" x14ac:dyDescent="0.25">
      <c r="A41" s="12" t="str">
        <f>IF(Dalibnieki!$A$24="","",Dalibnieki!$A$24)</f>
        <v/>
      </c>
      <c r="B41" s="16" t="s">
        <v>21</v>
      </c>
      <c r="C41" s="17" t="s">
        <v>21</v>
      </c>
      <c r="D41" s="16" t="s">
        <v>21</v>
      </c>
      <c r="E41" s="28" t="s">
        <v>21</v>
      </c>
      <c r="F41" s="31" t="s">
        <v>21</v>
      </c>
      <c r="G41" s="17" t="s">
        <v>21</v>
      </c>
      <c r="H41" s="16" t="s">
        <v>21</v>
      </c>
      <c r="I41" s="17" t="s">
        <v>21</v>
      </c>
      <c r="J41" s="25">
        <f t="shared" si="11"/>
        <v>0</v>
      </c>
      <c r="K41" s="3">
        <f t="shared" si="10"/>
        <v>0</v>
      </c>
    </row>
    <row r="42" spans="1:11" x14ac:dyDescent="0.25">
      <c r="A42" s="12" t="str">
        <f>IF(Dalibnieki!$A$25="","",Dalibnieki!$A$25)</f>
        <v/>
      </c>
      <c r="B42" s="16" t="s">
        <v>21</v>
      </c>
      <c r="C42" s="17" t="s">
        <v>21</v>
      </c>
      <c r="D42" s="16" t="s">
        <v>21</v>
      </c>
      <c r="E42" s="28" t="s">
        <v>21</v>
      </c>
      <c r="F42" s="31" t="s">
        <v>21</v>
      </c>
      <c r="G42" s="17" t="s">
        <v>21</v>
      </c>
      <c r="H42" s="16" t="s">
        <v>21</v>
      </c>
      <c r="I42" s="17" t="s">
        <v>21</v>
      </c>
      <c r="J42" s="25">
        <f t="shared" si="11"/>
        <v>0</v>
      </c>
      <c r="K42" s="3">
        <f t="shared" si="10"/>
        <v>0</v>
      </c>
    </row>
    <row r="43" spans="1:11" x14ac:dyDescent="0.25">
      <c r="A43" s="22"/>
      <c r="B43" s="34"/>
      <c r="C43" s="35"/>
      <c r="D43" s="34"/>
      <c r="E43" s="35"/>
      <c r="F43" s="36"/>
      <c r="G43" s="37"/>
      <c r="H43" s="36"/>
      <c r="I43" s="37"/>
      <c r="J43" s="36"/>
      <c r="K43" s="37"/>
    </row>
    <row r="47" spans="1:11" ht="18.75" x14ac:dyDescent="0.3">
      <c r="A47" s="13"/>
    </row>
  </sheetData>
  <sheetProtection sheet="1" objects="1" scenarios="1" formatColumns="0" formatRows="0" deleteRows="0"/>
  <mergeCells count="10">
    <mergeCell ref="A1:K1"/>
    <mergeCell ref="F24:G24"/>
    <mergeCell ref="B24:C24"/>
    <mergeCell ref="A2:A3"/>
    <mergeCell ref="A23:K23"/>
    <mergeCell ref="A24:A25"/>
    <mergeCell ref="D24:E24"/>
    <mergeCell ref="H24:I24"/>
    <mergeCell ref="J24:K24"/>
    <mergeCell ref="B2:K2"/>
  </mergeCells>
  <conditionalFormatting sqref="B5:K15">
    <cfRule type="cellIs" dxfId="0" priority="1" operator="equal">
      <formula>0</formula>
    </cfRule>
  </conditionalFormatting>
  <dataValidations count="5">
    <dataValidation type="custom" allowBlank="1" showInputMessage="1" showErrorMessage="1" errorTitle="Neatļauta vērtība!" error="Līdzfinansētāju summas iekļaujamas tikai pašu līdzekļu sadaļā!" sqref="H43 F43" xr:uid="{00000000-0002-0000-0400-000000000000}">
      <formula1>F43="X"</formula1>
    </dataValidation>
    <dataValidation allowBlank="1" showInputMessage="1" showErrorMessage="1" errorTitle="Neatļauta vērtība!" error="Tikai pozitīvi skaitļi ar ne vairāk kā 2 cipariem aiz komata!" sqref="J27 F27:F37 H27:H37" xr:uid="{00000000-0002-0000-0400-000001000000}"/>
    <dataValidation operator="greaterThanOrEqual" allowBlank="1" showInputMessage="1" showErrorMessage="1" errorTitle="Nepareiza vērtība!" error="Tikai veseli, pozitīvi skaitļi" sqref="B5:K21" xr:uid="{00000000-0002-0000-0400-000002000000}"/>
    <dataValidation type="custom" allowBlank="1" showInputMessage="1" showErrorMessage="1" errorTitle="Neatļauta vērtība!" error="Tikai pozitīvi skaitļi ar ne vairāk kā 2 cipariem aiz komata, nepārsniedzot 1. punktā norādīto kopējo finansējuma avota summu!" sqref="J43" xr:uid="{00000000-0002-0000-0400-000003000000}">
      <formula1>AND(J43=ABS(ROUND(J43,2)),J$27&gt;=0)</formula1>
    </dataValidation>
    <dataValidation type="whole" operator="greaterThan" allowBlank="1" showInputMessage="1" showErrorMessage="1" errorTitle="Neatļauta vērtība!" error="Tikai pozitīvi skaitļi ar ne vairāk kā 2 cipariem aiz komata!" sqref="J28:J42" xr:uid="{00000000-0002-0000-0400-000004000000}">
      <formula1>0</formula1>
    </dataValidation>
  </dataValidations>
  <pageMargins left="0.70866141732283472" right="0.70866141732283472" top="0.74803149606299213" bottom="0.74803149606299213" header="0.31496062992125984" footer="0.31496062992125984"/>
  <pageSetup paperSize="9" scale="72" fitToHeight="3" orientation="landscape" horizontalDpi="4294967294" verticalDpi="4294967294" r:id="rId1"/>
  <headerFooter>
    <oddHeader>&amp;RProjekta iesnieguma veidlapas 4. sadaļa 
"Finanšu apkopojums"</oddHeader>
  </headerFooter>
  <ignoredErrors>
    <ignoredError sqref="J28:J4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2"/>
  <sheetViews>
    <sheetView showGridLines="0" workbookViewId="0">
      <selection activeCell="A3" sqref="A3:C3"/>
    </sheetView>
  </sheetViews>
  <sheetFormatPr defaultRowHeight="15" x14ac:dyDescent="0.25"/>
  <cols>
    <col min="1" max="1" width="38.85546875" customWidth="1"/>
    <col min="2" max="2" width="28" customWidth="1"/>
    <col min="3" max="3" width="37.28515625" customWidth="1"/>
  </cols>
  <sheetData>
    <row r="1" spans="1:3" ht="18.75" x14ac:dyDescent="0.3">
      <c r="A1" s="154" t="s">
        <v>101</v>
      </c>
      <c r="B1" s="155"/>
      <c r="C1" s="156"/>
    </row>
    <row r="2" spans="1:3" ht="353.25" customHeight="1" x14ac:dyDescent="0.25">
      <c r="A2" s="152" t="s">
        <v>68</v>
      </c>
      <c r="B2" s="148"/>
      <c r="C2" s="153"/>
    </row>
    <row r="3" spans="1:3" ht="15.75" x14ac:dyDescent="0.25">
      <c r="A3" s="149" t="str">
        <f>IF(Titullapa!$C$14&lt;=3,"- Iesniegumam pievienota koncepcija tādā pašā redakcijā, kādā tā tiks iesniegta Eiropas komisijā.","")</f>
        <v>- Iesniegumam pievienota koncepcija tādā pašā redakcijā, kādā tā tiks iesniegta Eiropas komisijā.</v>
      </c>
      <c r="B3" s="150"/>
      <c r="C3" s="151"/>
    </row>
    <row r="4" spans="1:3" x14ac:dyDescent="0.25">
      <c r="A4" s="14"/>
      <c r="B4" s="14"/>
    </row>
    <row r="5" spans="1:3" ht="31.5" customHeight="1" x14ac:dyDescent="0.25">
      <c r="A5" s="148" t="s">
        <v>69</v>
      </c>
      <c r="B5" s="148"/>
      <c r="C5" s="148"/>
    </row>
    <row r="13" spans="1:3" x14ac:dyDescent="0.25">
      <c r="A13" s="53"/>
    </row>
    <row r="14" spans="1:3" x14ac:dyDescent="0.25">
      <c r="A14" s="57"/>
      <c r="C14" s="54"/>
    </row>
    <row r="15" spans="1:3" x14ac:dyDescent="0.25">
      <c r="A15" s="55" t="s">
        <v>93</v>
      </c>
      <c r="C15" s="56" t="s">
        <v>94</v>
      </c>
    </row>
    <row r="16" spans="1:3" x14ac:dyDescent="0.25">
      <c r="A16" s="53"/>
    </row>
    <row r="17" spans="1:3" x14ac:dyDescent="0.25">
      <c r="A17" s="53"/>
    </row>
    <row r="18" spans="1:3" x14ac:dyDescent="0.25">
      <c r="A18" s="53"/>
      <c r="C18" s="57"/>
    </row>
    <row r="19" spans="1:3" x14ac:dyDescent="0.25">
      <c r="A19" s="53"/>
      <c r="C19" s="56" t="s">
        <v>95</v>
      </c>
    </row>
    <row r="20" spans="1:3" x14ac:dyDescent="0.25">
      <c r="A20" s="53"/>
    </row>
    <row r="21" spans="1:3" x14ac:dyDescent="0.25">
      <c r="A21" s="53"/>
    </row>
    <row r="22" spans="1:3" x14ac:dyDescent="0.25">
      <c r="A22" s="53"/>
      <c r="C22" s="57"/>
    </row>
    <row r="23" spans="1:3" x14ac:dyDescent="0.25">
      <c r="A23" s="53"/>
      <c r="C23" s="56" t="s">
        <v>96</v>
      </c>
    </row>
    <row r="24" spans="1:3" x14ac:dyDescent="0.25">
      <c r="A24" s="53"/>
    </row>
    <row r="25" spans="1:3" x14ac:dyDescent="0.25">
      <c r="A25" s="53"/>
    </row>
    <row r="26" spans="1:3" x14ac:dyDescent="0.25">
      <c r="A26" s="53"/>
    </row>
    <row r="27" spans="1:3" x14ac:dyDescent="0.25">
      <c r="A27" s="53"/>
    </row>
    <row r="28" spans="1:3" x14ac:dyDescent="0.25">
      <c r="A28" s="53"/>
    </row>
    <row r="29" spans="1:3" x14ac:dyDescent="0.25">
      <c r="A29" s="53"/>
    </row>
    <row r="30" spans="1:3" x14ac:dyDescent="0.25">
      <c r="A30" s="53"/>
    </row>
    <row r="31" spans="1:3" x14ac:dyDescent="0.25">
      <c r="A31" s="53"/>
    </row>
    <row r="32" spans="1:3" x14ac:dyDescent="0.25">
      <c r="A32" s="53"/>
    </row>
    <row r="33" spans="1:3" x14ac:dyDescent="0.25">
      <c r="A33" s="53"/>
    </row>
    <row r="34" spans="1:3" x14ac:dyDescent="0.25">
      <c r="A34" s="53"/>
    </row>
    <row r="42" spans="1:3" x14ac:dyDescent="0.25">
      <c r="C42" s="54"/>
    </row>
  </sheetData>
  <sheetProtection sheet="1" objects="1" scenarios="1" formatColumns="0" formatRows="0"/>
  <mergeCells count="4">
    <mergeCell ref="A5:C5"/>
    <mergeCell ref="A3:C3"/>
    <mergeCell ref="A2:C2"/>
    <mergeCell ref="A1:C1"/>
  </mergeCells>
  <pageMargins left="0.70866141732283472" right="0.70866141732283472" top="0.74803149606299213" bottom="0.74803149606299213" header="0.31496062992125984" footer="0.31496062992125984"/>
  <pageSetup paperSize="9" scale="83" orientation="portrait" horizontalDpi="4294967294" verticalDpi="4294967294" r:id="rId1"/>
  <headerFooter>
    <oddHeader>&amp;RProjekta iesnieguma veidlapas 5. sadaļa
"Apliecinājums"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Titullapa</vt:lpstr>
      <vt:lpstr>Dalibnieki</vt:lpstr>
      <vt:lpstr>Apraksts</vt:lpstr>
      <vt:lpstr>Aktivitates</vt:lpstr>
      <vt:lpstr>Finansu_apkopojums</vt:lpstr>
      <vt:lpstr>Apliecinajums</vt:lpstr>
      <vt:lpstr>Dalibnieki</vt:lpstr>
      <vt:lpstr>LIFE</vt:lpstr>
      <vt:lpstr>NAC</vt:lpstr>
      <vt:lpstr>PAS</vt:lpstr>
      <vt:lpstr>Aktivitates!Print_Area</vt:lpstr>
      <vt:lpstr>Apliecinajums!Print_Area</vt:lpstr>
      <vt:lpstr>Apraksts!Print_Area</vt:lpstr>
      <vt:lpstr>Dalibnieki!Print_Area</vt:lpstr>
      <vt:lpstr>Finansu_apkopojums!Print_Area</vt:lpstr>
      <vt:lpstr>Titullapa!Print_Area</vt:lpstr>
      <vt:lpstr>Valsts</vt:lpstr>
    </vt:vector>
  </TitlesOfParts>
  <Company>VRAA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 Tribis</dc:creator>
  <cp:lastModifiedBy>Zane Pūpola</cp:lastModifiedBy>
  <cp:lastPrinted>2018-03-23T13:45:14Z</cp:lastPrinted>
  <dcterms:created xsi:type="dcterms:W3CDTF">2018-03-15T09:55:10Z</dcterms:created>
  <dcterms:modified xsi:type="dcterms:W3CDTF">2018-06-01T10:58:11Z</dcterms:modified>
</cp:coreProperties>
</file>